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Users\PNINA\EXCEL\"/>
    </mc:Choice>
  </mc:AlternateContent>
  <bookViews>
    <workbookView xWindow="0" yWindow="0" windowWidth="23040" windowHeight="8892" activeTab="1"/>
  </bookViews>
  <sheets>
    <sheet name="כניסות מבקרים (כולל ביקורי יום)" sheetId="8" r:id="rId1"/>
    <sheet name="כניסות תיירים (בלי ביקורי יום)" sheetId="18" r:id="rId2"/>
    <sheet name="כניסות לפי מדינות מקור" sheetId="12" r:id="rId3"/>
    <sheet name="גיליון16" sheetId="16" r:id="rId4"/>
  </sheets>
  <calcPr calcId="152511"/>
</workbook>
</file>

<file path=xl/calcChain.xml><?xml version="1.0" encoding="utf-8"?>
<calcChain xmlns="http://schemas.openxmlformats.org/spreadsheetml/2006/main">
  <c r="E34" i="12" l="1"/>
  <c r="E33" i="12"/>
  <c r="E32" i="12"/>
  <c r="E31" i="12"/>
  <c r="E30" i="12"/>
  <c r="E29" i="12"/>
  <c r="E28" i="12"/>
  <c r="E27" i="12"/>
  <c r="E26" i="12"/>
  <c r="E25" i="12"/>
  <c r="E24" i="12"/>
  <c r="Y20" i="18"/>
  <c r="Y11" i="18"/>
  <c r="X20" i="18"/>
  <c r="Y24" i="8"/>
  <c r="Y19" i="8"/>
  <c r="Y8" i="8"/>
  <c r="Y9" i="8"/>
  <c r="Y10" i="8"/>
  <c r="Y7" i="8"/>
  <c r="X24" i="8"/>
  <c r="X19" i="8"/>
  <c r="Y9" i="18"/>
  <c r="Y10" i="18"/>
  <c r="Y8" i="18"/>
  <c r="X25" i="18"/>
  <c r="Y25" i="18" s="1"/>
  <c r="E8" i="12"/>
  <c r="E9" i="12"/>
  <c r="E10" i="12"/>
  <c r="E11" i="12"/>
  <c r="E12" i="12"/>
  <c r="E13" i="12"/>
  <c r="E14" i="12"/>
  <c r="E15" i="12"/>
  <c r="E16" i="12"/>
  <c r="E7" i="12"/>
  <c r="V28" i="18"/>
  <c r="V23" i="18"/>
  <c r="W19" i="18"/>
  <c r="V27" i="8"/>
  <c r="V22" i="8"/>
  <c r="W18" i="8"/>
  <c r="W18" i="18"/>
  <c r="W17" i="8"/>
  <c r="W17" i="18"/>
  <c r="W16" i="8"/>
  <c r="V27" i="18"/>
  <c r="W16" i="18"/>
  <c r="V26" i="8"/>
  <c r="W15" i="8"/>
  <c r="W14" i="8"/>
  <c r="W15" i="18"/>
  <c r="W14" i="18"/>
  <c r="W13" i="8"/>
  <c r="V26" i="18"/>
  <c r="V25" i="18"/>
  <c r="V22" i="18"/>
  <c r="W13" i="18"/>
  <c r="V25" i="8"/>
  <c r="V24" i="8"/>
  <c r="V21" i="8"/>
  <c r="W12" i="8"/>
  <c r="W12" i="18"/>
  <c r="W11" i="8"/>
  <c r="W11" i="18"/>
  <c r="W10" i="8"/>
  <c r="W10" i="18"/>
  <c r="W9" i="8"/>
  <c r="W9" i="18"/>
  <c r="W8" i="8"/>
  <c r="V20" i="18"/>
  <c r="W20" i="18"/>
  <c r="W8" i="18"/>
  <c r="W7" i="8"/>
  <c r="V19" i="8"/>
  <c r="T27" i="8"/>
  <c r="T22" i="8"/>
  <c r="T23" i="18"/>
  <c r="T28" i="18"/>
  <c r="U19" i="18"/>
  <c r="U18" i="8"/>
  <c r="U18" i="18"/>
  <c r="U17" i="8"/>
  <c r="U17" i="18"/>
  <c r="U16" i="8"/>
  <c r="T27" i="18"/>
  <c r="U16" i="18"/>
  <c r="T26" i="8"/>
  <c r="U15" i="8"/>
  <c r="U15" i="18"/>
  <c r="U14" i="8"/>
  <c r="T26" i="18"/>
  <c r="T22" i="18"/>
  <c r="T20" i="18"/>
  <c r="U14" i="18"/>
  <c r="T21" i="8"/>
  <c r="T25" i="8"/>
  <c r="U13" i="8"/>
  <c r="U13" i="18"/>
  <c r="U12" i="8"/>
  <c r="T25" i="18"/>
  <c r="T24" i="8"/>
  <c r="U12" i="18"/>
  <c r="U11" i="8"/>
  <c r="U11" i="18"/>
  <c r="U10" i="8"/>
  <c r="U10" i="18"/>
  <c r="U9" i="8"/>
  <c r="U9" i="18"/>
  <c r="U8" i="8"/>
  <c r="U8" i="18"/>
  <c r="U7" i="8"/>
  <c r="T19" i="8"/>
  <c r="U19" i="8"/>
  <c r="R28" i="18"/>
  <c r="R23" i="18"/>
  <c r="S19" i="18"/>
  <c r="R27" i="8"/>
  <c r="R22" i="8"/>
  <c r="S18" i="8"/>
  <c r="S18" i="18"/>
  <c r="S17" i="8"/>
  <c r="S17" i="18"/>
  <c r="S16" i="8"/>
  <c r="R27" i="18"/>
  <c r="S16" i="18"/>
  <c r="R26" i="8"/>
  <c r="R19" i="8"/>
  <c r="S15" i="8"/>
  <c r="S15" i="18"/>
  <c r="S14" i="8"/>
  <c r="R25" i="8"/>
  <c r="R24" i="8"/>
  <c r="R21" i="8"/>
  <c r="S14" i="18"/>
  <c r="S13" i="8"/>
  <c r="R26" i="18"/>
  <c r="R22" i="18"/>
  <c r="S13" i="18"/>
  <c r="S12" i="8"/>
  <c r="S12" i="18"/>
  <c r="S11" i="8"/>
  <c r="R25" i="18"/>
  <c r="P23" i="18"/>
  <c r="S11" i="18"/>
  <c r="S10" i="8"/>
  <c r="S10" i="18"/>
  <c r="S9" i="8"/>
  <c r="S9" i="18"/>
  <c r="S8" i="8"/>
  <c r="P28" i="18"/>
  <c r="S28" i="18"/>
  <c r="R20" i="18"/>
  <c r="S8" i="18"/>
  <c r="S7" i="8"/>
  <c r="P22" i="8"/>
  <c r="P27" i="8"/>
  <c r="Q19" i="18"/>
  <c r="Q18" i="8"/>
  <c r="P19" i="8"/>
  <c r="Q18" i="18"/>
  <c r="Q17" i="8"/>
  <c r="Q17" i="18"/>
  <c r="Q16" i="8"/>
  <c r="P27" i="18"/>
  <c r="Q16" i="18"/>
  <c r="P26" i="8"/>
  <c r="Q15" i="8"/>
  <c r="Q15" i="18"/>
  <c r="Q14" i="8"/>
  <c r="P26" i="18"/>
  <c r="P22" i="18"/>
  <c r="Q14" i="18"/>
  <c r="P25" i="8"/>
  <c r="P21" i="8"/>
  <c r="Q13" i="8"/>
  <c r="Q13" i="18"/>
  <c r="Q12" i="8"/>
  <c r="Q12" i="18"/>
  <c r="Q11" i="8"/>
  <c r="Q11" i="18"/>
  <c r="Q10" i="8"/>
  <c r="P25" i="18"/>
  <c r="S25" i="18"/>
  <c r="Q10" i="18"/>
  <c r="P24" i="8"/>
  <c r="Q9" i="8"/>
  <c r="Q9" i="18"/>
  <c r="Q8" i="8"/>
  <c r="Q8" i="18"/>
  <c r="Q7" i="8"/>
  <c r="N23" i="18"/>
  <c r="N22" i="18"/>
  <c r="N28" i="18"/>
  <c r="O19" i="18"/>
  <c r="N27" i="8"/>
  <c r="N22" i="8"/>
  <c r="Q22" i="8"/>
  <c r="N21" i="8"/>
  <c r="O18" i="8"/>
  <c r="L27" i="8"/>
  <c r="L22" i="8"/>
  <c r="L28" i="18"/>
  <c r="L23" i="18"/>
  <c r="O18" i="18"/>
  <c r="O17" i="8"/>
  <c r="O17" i="18"/>
  <c r="O16" i="8"/>
  <c r="N27" i="18"/>
  <c r="O16" i="18"/>
  <c r="N26" i="8"/>
  <c r="O15" i="8"/>
  <c r="O15" i="18"/>
  <c r="O14" i="18"/>
  <c r="O14" i="8"/>
  <c r="O13" i="8"/>
  <c r="N26" i="18"/>
  <c r="N25" i="8"/>
  <c r="O12" i="8"/>
  <c r="O13" i="18"/>
  <c r="O12" i="18"/>
  <c r="O11" i="8"/>
  <c r="O11" i="18"/>
  <c r="O10" i="8"/>
  <c r="N24" i="8"/>
  <c r="N25" i="18"/>
  <c r="O10" i="18"/>
  <c r="O9" i="8"/>
  <c r="O9" i="18"/>
  <c r="O8" i="8"/>
  <c r="O8" i="18"/>
  <c r="N20" i="18"/>
  <c r="O20" i="18"/>
  <c r="O7" i="8"/>
  <c r="N19" i="8"/>
  <c r="O19" i="8"/>
  <c r="M19" i="18"/>
  <c r="M18" i="8"/>
  <c r="M18" i="18"/>
  <c r="M17" i="8"/>
  <c r="M17" i="18"/>
  <c r="M16" i="8"/>
  <c r="J28" i="18"/>
  <c r="M28" i="18"/>
  <c r="H28" i="18"/>
  <c r="F28" i="18"/>
  <c r="D28" i="18"/>
  <c r="B28" i="18"/>
  <c r="L27" i="18"/>
  <c r="J27" i="18"/>
  <c r="H27" i="18"/>
  <c r="F27" i="18"/>
  <c r="D27" i="18"/>
  <c r="B27" i="18"/>
  <c r="L26" i="18"/>
  <c r="O26" i="18"/>
  <c r="J26" i="18"/>
  <c r="K26" i="18"/>
  <c r="H26" i="18"/>
  <c r="F26" i="18"/>
  <c r="D26" i="18"/>
  <c r="B26" i="18"/>
  <c r="L25" i="18"/>
  <c r="J25" i="18"/>
  <c r="H25" i="18"/>
  <c r="F25" i="18"/>
  <c r="D25" i="18"/>
  <c r="B25" i="18"/>
  <c r="J23" i="18"/>
  <c r="H23" i="18"/>
  <c r="F23" i="18"/>
  <c r="D23" i="18"/>
  <c r="B23" i="18"/>
  <c r="L22" i="18"/>
  <c r="J22" i="18"/>
  <c r="H22" i="18"/>
  <c r="F22" i="18"/>
  <c r="D22" i="18"/>
  <c r="B22" i="18"/>
  <c r="L20" i="18"/>
  <c r="M20" i="18"/>
  <c r="J20" i="18"/>
  <c r="K20" i="18"/>
  <c r="H20" i="18"/>
  <c r="I20" i="18"/>
  <c r="F20" i="18"/>
  <c r="G20" i="18"/>
  <c r="D20" i="18"/>
  <c r="E20" i="18"/>
  <c r="B20" i="18"/>
  <c r="K19" i="18"/>
  <c r="I19" i="18"/>
  <c r="G19" i="18"/>
  <c r="E19" i="18"/>
  <c r="K18" i="18"/>
  <c r="I18" i="18"/>
  <c r="G18" i="18"/>
  <c r="E18" i="18"/>
  <c r="K17" i="18"/>
  <c r="I17" i="18"/>
  <c r="G17" i="18"/>
  <c r="E17" i="18"/>
  <c r="M16" i="18"/>
  <c r="K16" i="18"/>
  <c r="I16" i="18"/>
  <c r="G16" i="18"/>
  <c r="E16" i="18"/>
  <c r="M15" i="18"/>
  <c r="K15" i="18"/>
  <c r="I15" i="18"/>
  <c r="G15" i="18"/>
  <c r="E15" i="18"/>
  <c r="M14" i="18"/>
  <c r="K14" i="18"/>
  <c r="I14" i="18"/>
  <c r="G14" i="18"/>
  <c r="E14" i="18"/>
  <c r="M13" i="18"/>
  <c r="K13" i="18"/>
  <c r="I13" i="18"/>
  <c r="G13" i="18"/>
  <c r="E13" i="18"/>
  <c r="M12" i="18"/>
  <c r="K12" i="18"/>
  <c r="I12" i="18"/>
  <c r="G12" i="18"/>
  <c r="E12" i="18"/>
  <c r="M11" i="18"/>
  <c r="K11" i="18"/>
  <c r="I11" i="18"/>
  <c r="G11" i="18"/>
  <c r="E11" i="18"/>
  <c r="M10" i="18"/>
  <c r="K10" i="18"/>
  <c r="I10" i="18"/>
  <c r="G10" i="18"/>
  <c r="E10" i="18"/>
  <c r="M9" i="18"/>
  <c r="K9" i="18"/>
  <c r="I9" i="18"/>
  <c r="G9" i="18"/>
  <c r="E9" i="18"/>
  <c r="M8" i="18"/>
  <c r="K8" i="18"/>
  <c r="I8" i="18"/>
  <c r="G8" i="18"/>
  <c r="E8" i="18"/>
  <c r="L26" i="8"/>
  <c r="M15" i="8"/>
  <c r="M14" i="8"/>
  <c r="M13" i="8"/>
  <c r="L21" i="8"/>
  <c r="O21" i="8"/>
  <c r="L25" i="8"/>
  <c r="M12" i="8"/>
  <c r="M11" i="8"/>
  <c r="M10" i="8"/>
  <c r="L24" i="8"/>
  <c r="M9" i="8"/>
  <c r="L19" i="8"/>
  <c r="M19" i="8"/>
  <c r="M8" i="8"/>
  <c r="M7" i="8"/>
  <c r="J27" i="8"/>
  <c r="J22" i="8"/>
  <c r="K18" i="8"/>
  <c r="K17" i="8"/>
  <c r="K16" i="8"/>
  <c r="J26" i="8"/>
  <c r="K15" i="8"/>
  <c r="K14" i="8"/>
  <c r="K13" i="8"/>
  <c r="J25" i="8"/>
  <c r="J21" i="8"/>
  <c r="K12" i="8"/>
  <c r="K11" i="8"/>
  <c r="K8" i="8"/>
  <c r="K9" i="8"/>
  <c r="K10" i="8"/>
  <c r="K7" i="8"/>
  <c r="J24" i="8"/>
  <c r="J19" i="8"/>
  <c r="K19" i="8"/>
  <c r="H22" i="8"/>
  <c r="H27" i="8"/>
  <c r="I18" i="8"/>
  <c r="I17" i="8"/>
  <c r="I16" i="8"/>
  <c r="H26" i="8"/>
  <c r="I14" i="8"/>
  <c r="I15" i="8"/>
  <c r="I13" i="8"/>
  <c r="H21" i="8"/>
  <c r="H25" i="8"/>
  <c r="I12" i="8"/>
  <c r="I11" i="8"/>
  <c r="I10" i="8"/>
  <c r="H24" i="8"/>
  <c r="I9" i="8"/>
  <c r="H19" i="8"/>
  <c r="I19" i="8"/>
  <c r="I8" i="8"/>
  <c r="I7" i="8"/>
  <c r="F27" i="8"/>
  <c r="F22" i="8"/>
  <c r="I22" i="8"/>
  <c r="G18" i="8"/>
  <c r="G17" i="8"/>
  <c r="G16" i="8"/>
  <c r="F26" i="8"/>
  <c r="G15" i="8"/>
  <c r="G14" i="8"/>
  <c r="G13" i="8"/>
  <c r="F25" i="8"/>
  <c r="F21" i="8"/>
  <c r="G12" i="8"/>
  <c r="G11" i="8"/>
  <c r="G10" i="8"/>
  <c r="F24" i="8"/>
  <c r="G9" i="8"/>
  <c r="G8" i="8"/>
  <c r="F19" i="8"/>
  <c r="G19" i="8"/>
  <c r="G7" i="8"/>
  <c r="D27" i="8"/>
  <c r="D22" i="8"/>
  <c r="E18" i="8"/>
  <c r="E17" i="8"/>
  <c r="E16" i="8"/>
  <c r="D26" i="8"/>
  <c r="E15" i="8"/>
  <c r="E14" i="8"/>
  <c r="D25" i="8"/>
  <c r="D21" i="8"/>
  <c r="E13" i="8"/>
  <c r="E12" i="8"/>
  <c r="E11" i="8"/>
  <c r="E10" i="8"/>
  <c r="D24" i="8"/>
  <c r="E9" i="8"/>
  <c r="D19" i="8"/>
  <c r="E19" i="8"/>
  <c r="E8" i="8"/>
  <c r="E7" i="8"/>
  <c r="B27" i="8"/>
  <c r="B22" i="8"/>
  <c r="B26" i="8"/>
  <c r="B25" i="8"/>
  <c r="B21" i="8"/>
  <c r="B24" i="8"/>
  <c r="B19" i="8"/>
  <c r="G23" i="18"/>
  <c r="E27" i="18"/>
  <c r="K22" i="18"/>
  <c r="G22" i="8"/>
  <c r="O25" i="18"/>
  <c r="P20" i="18"/>
  <c r="Q20" i="18"/>
  <c r="U27" i="18"/>
  <c r="K28" i="18"/>
  <c r="E26" i="18"/>
  <c r="I27" i="18"/>
  <c r="W23" i="18"/>
  <c r="E22" i="18"/>
  <c r="G27" i="18"/>
  <c r="G26" i="18"/>
  <c r="W25" i="18"/>
  <c r="Q27" i="18"/>
  <c r="O23" i="18"/>
  <c r="W22" i="18"/>
  <c r="G25" i="18"/>
  <c r="Q25" i="18"/>
  <c r="E23" i="18"/>
  <c r="G28" i="18"/>
  <c r="Q26" i="18"/>
  <c r="Q23" i="18"/>
  <c r="E25" i="18"/>
  <c r="M27" i="18"/>
  <c r="I28" i="18"/>
  <c r="S26" i="18"/>
  <c r="S23" i="18"/>
  <c r="U25" i="18"/>
  <c r="K23" i="18"/>
  <c r="I23" i="18"/>
  <c r="E28" i="18"/>
  <c r="O28" i="18"/>
  <c r="Q28" i="18"/>
  <c r="U28" i="18"/>
  <c r="I22" i="18"/>
  <c r="G22" i="18"/>
  <c r="M26" i="18"/>
  <c r="M23" i="18"/>
  <c r="O22" i="18"/>
  <c r="S27" i="18"/>
  <c r="W26" i="18"/>
  <c r="U26" i="18"/>
  <c r="M22" i="18"/>
  <c r="K25" i="18"/>
  <c r="M25" i="18"/>
  <c r="S20" i="18"/>
  <c r="K27" i="18"/>
  <c r="Q22" i="18"/>
  <c r="U22" i="18"/>
  <c r="S22" i="18"/>
  <c r="U20" i="18"/>
  <c r="W28" i="18"/>
  <c r="U23" i="18"/>
  <c r="I26" i="18"/>
  <c r="I25" i="18"/>
  <c r="O27" i="18"/>
  <c r="W27" i="18"/>
  <c r="E27" i="8"/>
  <c r="S24" i="8"/>
  <c r="M26" i="8"/>
  <c r="K21" i="8"/>
  <c r="G25" i="8"/>
  <c r="G26" i="8"/>
  <c r="I27" i="8"/>
  <c r="O27" i="8"/>
  <c r="W27" i="8"/>
  <c r="W25" i="8"/>
  <c r="G21" i="8"/>
  <c r="K24" i="8"/>
  <c r="W22" i="8"/>
  <c r="S22" i="8"/>
  <c r="K25" i="8"/>
  <c r="W19" i="8"/>
  <c r="G24" i="8"/>
  <c r="E24" i="8"/>
  <c r="M24" i="8"/>
  <c r="U27" i="8"/>
  <c r="U26" i="8"/>
  <c r="I21" i="8"/>
  <c r="E25" i="8"/>
  <c r="G27" i="8"/>
  <c r="M21" i="8"/>
  <c r="U25" i="8"/>
  <c r="S27" i="8"/>
  <c r="W21" i="8"/>
  <c r="W26" i="8"/>
  <c r="I26" i="8"/>
  <c r="K26" i="8"/>
  <c r="Q27" i="8"/>
  <c r="U22" i="8"/>
  <c r="I24" i="8"/>
  <c r="I25" i="8"/>
  <c r="M25" i="8"/>
  <c r="Q25" i="8"/>
  <c r="Q26" i="8"/>
  <c r="Q19" i="8"/>
  <c r="S21" i="8"/>
  <c r="E21" i="8"/>
  <c r="E26" i="8"/>
  <c r="E22" i="8"/>
  <c r="K22" i="8"/>
  <c r="K27" i="8"/>
  <c r="O24" i="8"/>
  <c r="O25" i="8"/>
  <c r="Q24" i="8"/>
  <c r="O22" i="8"/>
  <c r="W24" i="8"/>
  <c r="S26" i="8"/>
  <c r="M27" i="8"/>
  <c r="O26" i="8"/>
  <c r="Q21" i="8"/>
  <c r="U24" i="8"/>
  <c r="U21" i="8"/>
  <c r="S19" i="8"/>
  <c r="M22" i="8"/>
  <c r="S25" i="8"/>
</calcChain>
</file>

<file path=xl/sharedStrings.xml><?xml version="1.0" encoding="utf-8"?>
<sst xmlns="http://schemas.openxmlformats.org/spreadsheetml/2006/main" count="154" uniqueCount="50">
  <si>
    <t>(אלפים)</t>
  </si>
  <si>
    <t>שינוי</t>
  </si>
  <si>
    <t>ינו'</t>
  </si>
  <si>
    <t>פבר'</t>
  </si>
  <si>
    <t>מרס</t>
  </si>
  <si>
    <t>מאי</t>
  </si>
  <si>
    <t>יוני</t>
  </si>
  <si>
    <t>יולי</t>
  </si>
  <si>
    <t>אוג'</t>
  </si>
  <si>
    <t>ספט'</t>
  </si>
  <si>
    <t>אוק'</t>
  </si>
  <si>
    <t>דצמ'</t>
  </si>
  <si>
    <t>סה"כ</t>
  </si>
  <si>
    <t>רבעון 1</t>
  </si>
  <si>
    <t>רבעון 2</t>
  </si>
  <si>
    <t>רבעון 3</t>
  </si>
  <si>
    <t>רבעון 4</t>
  </si>
  <si>
    <t>אפריל</t>
  </si>
  <si>
    <t>נוב'</t>
  </si>
  <si>
    <t xml:space="preserve">שיעור </t>
  </si>
  <si>
    <t>חציון 1</t>
  </si>
  <si>
    <t>חציון 2</t>
  </si>
  <si>
    <r>
      <t>הערה :</t>
    </r>
    <r>
      <rPr>
        <b/>
        <sz val="12"/>
        <rFont val="Arial (Hebrew)"/>
        <family val="2"/>
        <charset val="177"/>
      </rPr>
      <t xml:space="preserve"> שיעורי השינוי מחושבים בהשוואה לאותו חודש או תקופה בשנה הקודמת</t>
    </r>
  </si>
  <si>
    <t>חודש</t>
  </si>
  <si>
    <t xml:space="preserve">כניסות תיירים (ששהו לפחות 24 שעות במדינה) </t>
  </si>
  <si>
    <t>לא כולל ביקורי יום</t>
  </si>
  <si>
    <t>צרפת</t>
  </si>
  <si>
    <t>רוסיה</t>
  </si>
  <si>
    <t>ארה"ב</t>
  </si>
  <si>
    <t>גרמניה</t>
  </si>
  <si>
    <t>הממלכה המאוחדת</t>
  </si>
  <si>
    <t>איטליה</t>
  </si>
  <si>
    <t>אוקראינה</t>
  </si>
  <si>
    <t>שיעור שינוי</t>
  </si>
  <si>
    <t>שינוי לעומת</t>
  </si>
  <si>
    <t>מדינה</t>
  </si>
  <si>
    <t>סין</t>
  </si>
  <si>
    <t>פולין</t>
  </si>
  <si>
    <t>רומניה</t>
  </si>
  <si>
    <t>כניסות תיירים בשנת 2018 לעומת  שנת 2017</t>
  </si>
  <si>
    <t>ינואר- דצמבר 2017</t>
  </si>
  <si>
    <t xml:space="preserve">ינואר- דצמבר 2018 </t>
  </si>
  <si>
    <t xml:space="preserve">כניסות מבקרים  לישראל (כולל ביקורי יום) </t>
  </si>
  <si>
    <t>מקור : ל.מ.ס</t>
  </si>
  <si>
    <t xml:space="preserve"> מדינות המקור המובילות</t>
  </si>
  <si>
    <t>מדינות המקור המובילות</t>
  </si>
  <si>
    <t>ינואר- אפריל 19</t>
  </si>
  <si>
    <t>ינואר- אפריל 18</t>
  </si>
  <si>
    <t>הולנד</t>
  </si>
  <si>
    <t>כניסות תיירים בינואר - אפריל 2019 לעומת ינואר- אפריל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</si>
</sst>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9" formatCode="0.0"/>
    <numFmt numFmtId="184" formatCode="0.0%"/>
  </numFmts>
  <fonts count="26" x14ac:knownFonts="1">
    <font>
      <sz val="10"/>
      <name val="Arial"/>
      <charset val="177"/>
    </font>
    <font>
      <sz val="10"/>
      <name val="Arial"/>
      <family val="2"/>
    </font>
    <font>
      <sz val="12"/>
      <name val="Arial (Hebrew)"/>
      <family val="2"/>
      <charset val="177"/>
    </font>
    <font>
      <b/>
      <sz val="12"/>
      <name val="Arial (Hebrew)"/>
      <family val="2"/>
      <charset val="177"/>
    </font>
    <font>
      <b/>
      <u/>
      <sz val="14"/>
      <name val="Arial (Hebrew)"/>
      <family val="2"/>
      <charset val="177"/>
    </font>
    <font>
      <sz val="10"/>
      <name val="Arial (Hebrew)"/>
      <family val="2"/>
      <charset val="177"/>
    </font>
    <font>
      <b/>
      <u/>
      <sz val="12"/>
      <name val="Arial (Hebrew)"/>
      <family val="2"/>
      <charset val="177"/>
    </font>
    <font>
      <b/>
      <sz val="12"/>
      <color indexed="17"/>
      <name val="Arial (Hebrew)"/>
      <family val="2"/>
      <charset val="177"/>
    </font>
    <font>
      <b/>
      <sz val="12"/>
      <color indexed="50"/>
      <name val="Arial (Hebrew)"/>
      <family val="2"/>
      <charset val="177"/>
    </font>
    <font>
      <b/>
      <sz val="12"/>
      <name val="Arial (Hebrew)"/>
      <charset val="177"/>
    </font>
    <font>
      <b/>
      <u/>
      <sz val="22"/>
      <color indexed="12"/>
      <name val="Arial (Hebrew)"/>
      <family val="2"/>
      <charset val="177"/>
    </font>
    <font>
      <b/>
      <sz val="14"/>
      <name val="Arial"/>
      <family val="2"/>
    </font>
    <font>
      <b/>
      <u/>
      <sz val="14"/>
      <name val="Arial"/>
      <family val="2"/>
    </font>
    <font>
      <b/>
      <sz val="12"/>
      <color theme="6" tint="-0.499984740745262"/>
      <name val="Arial (Hebrew)"/>
      <family val="2"/>
      <charset val="177"/>
    </font>
    <font>
      <b/>
      <sz val="12"/>
      <color rgb="FFFF0000"/>
      <name val="Arial (Hebrew)"/>
      <family val="2"/>
      <charset val="177"/>
    </font>
    <font>
      <b/>
      <sz val="12"/>
      <color rgb="FF00B050"/>
      <name val="Arial (Hebrew)"/>
      <family val="2"/>
      <charset val="177"/>
    </font>
    <font>
      <b/>
      <sz val="12"/>
      <color rgb="FF008000"/>
      <name val="Arial (Hebrew)"/>
      <family val="2"/>
      <charset val="177"/>
    </font>
    <font>
      <b/>
      <sz val="12"/>
      <color rgb="FF00B050"/>
      <name val="Arial (Hebrew)"/>
      <charset val="177"/>
    </font>
    <font>
      <b/>
      <sz val="12"/>
      <color rgb="FF339933"/>
      <name val="Arial (Hebrew)"/>
      <family val="2"/>
      <charset val="177"/>
    </font>
    <font>
      <b/>
      <sz val="12"/>
      <color rgb="FF006600"/>
      <name val="Arial (Hebrew)"/>
      <charset val="177"/>
    </font>
    <font>
      <b/>
      <sz val="12"/>
      <color rgb="FF006600"/>
      <name val="Arial (Hebrew)"/>
      <family val="2"/>
      <charset val="177"/>
    </font>
    <font>
      <b/>
      <sz val="12"/>
      <color rgb="FFFF0000"/>
      <name val="Arial (Hebrew)"/>
      <charset val="177"/>
    </font>
    <font>
      <b/>
      <sz val="16"/>
      <color rgb="FF0000FF"/>
      <name val="Arial (Hebrew)"/>
      <charset val="177"/>
    </font>
    <font>
      <b/>
      <sz val="14"/>
      <color rgb="FFFF0000"/>
      <name val="Arial"/>
      <family val="2"/>
    </font>
    <font>
      <b/>
      <sz val="14"/>
      <color rgb="FF0000FF"/>
      <name val="Arial"/>
      <family val="2"/>
    </font>
    <font>
      <b/>
      <sz val="14"/>
      <color rgb="FF3333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179" fontId="2" fillId="0" borderId="0" xfId="0" applyNumberFormat="1" applyFont="1"/>
    <xf numFmtId="9" fontId="2" fillId="0" borderId="0" xfId="2" applyFont="1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/>
    <xf numFmtId="0" fontId="3" fillId="0" borderId="2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9" fontId="5" fillId="0" borderId="0" xfId="2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0" xfId="0" applyFont="1" applyAlignment="1">
      <alignment horizontal="right"/>
    </xf>
    <xf numFmtId="9" fontId="7" fillId="0" borderId="0" xfId="2" applyFont="1" applyBorder="1"/>
    <xf numFmtId="179" fontId="3" fillId="0" borderId="6" xfId="0" applyNumberFormat="1" applyFont="1" applyBorder="1"/>
    <xf numFmtId="179" fontId="3" fillId="0" borderId="4" xfId="2" applyNumberFormat="1" applyFont="1" applyBorder="1"/>
    <xf numFmtId="9" fontId="7" fillId="0" borderId="0" xfId="2" applyFont="1"/>
    <xf numFmtId="179" fontId="3" fillId="0" borderId="7" xfId="2" applyNumberFormat="1" applyFont="1" applyBorder="1"/>
    <xf numFmtId="9" fontId="3" fillId="0" borderId="0" xfId="2" applyNumberFormat="1" applyFont="1" applyBorder="1"/>
    <xf numFmtId="9" fontId="7" fillId="0" borderId="0" xfId="2" applyNumberFormat="1" applyFont="1" applyBorder="1"/>
    <xf numFmtId="179" fontId="3" fillId="0" borderId="4" xfId="0" applyNumberFormat="1" applyFont="1" applyBorder="1"/>
    <xf numFmtId="0" fontId="5" fillId="0" borderId="0" xfId="0" applyFont="1" applyBorder="1" applyAlignment="1">
      <alignment horizontal="centerContinuous"/>
    </xf>
    <xf numFmtId="0" fontId="3" fillId="0" borderId="8" xfId="0" applyFont="1" applyBorder="1" applyAlignment="1">
      <alignment horizontal="center"/>
    </xf>
    <xf numFmtId="9" fontId="8" fillId="0" borderId="0" xfId="2" applyFont="1" applyBorder="1"/>
    <xf numFmtId="9" fontId="8" fillId="0" borderId="0" xfId="2" applyNumberFormat="1" applyFont="1" applyBorder="1"/>
    <xf numFmtId="0" fontId="3" fillId="0" borderId="4" xfId="0" applyFont="1" applyBorder="1"/>
    <xf numFmtId="9" fontId="8" fillId="0" borderId="9" xfId="2" applyFont="1" applyBorder="1"/>
    <xf numFmtId="9" fontId="13" fillId="0" borderId="0" xfId="2" applyFont="1" applyBorder="1"/>
    <xf numFmtId="9" fontId="13" fillId="0" borderId="0" xfId="2" applyFont="1"/>
    <xf numFmtId="9" fontId="13" fillId="0" borderId="0" xfId="2" applyNumberFormat="1" applyFont="1" applyBorder="1"/>
    <xf numFmtId="9" fontId="14" fillId="0" borderId="0" xfId="2" applyFont="1" applyBorder="1"/>
    <xf numFmtId="9" fontId="14" fillId="0" borderId="0" xfId="2" applyFont="1"/>
    <xf numFmtId="9" fontId="14" fillId="0" borderId="0" xfId="2" applyNumberFormat="1" applyFont="1" applyBorder="1"/>
    <xf numFmtId="9" fontId="15" fillId="0" borderId="0" xfId="2" applyFont="1"/>
    <xf numFmtId="9" fontId="16" fillId="0" borderId="0" xfId="2" applyFont="1" applyBorder="1"/>
    <xf numFmtId="9" fontId="16" fillId="0" borderId="0" xfId="2" applyNumberFormat="1" applyFont="1" applyBorder="1"/>
    <xf numFmtId="9" fontId="15" fillId="0" borderId="0" xfId="2" applyNumberFormat="1" applyFont="1" applyBorder="1"/>
    <xf numFmtId="9" fontId="17" fillId="0" borderId="0" xfId="2" applyFont="1"/>
    <xf numFmtId="9" fontId="18" fillId="0" borderId="0" xfId="2" applyFont="1"/>
    <xf numFmtId="9" fontId="15" fillId="0" borderId="0" xfId="2" applyFont="1" applyBorder="1"/>
    <xf numFmtId="9" fontId="14" fillId="0" borderId="9" xfId="2" applyFont="1" applyBorder="1"/>
    <xf numFmtId="9" fontId="19" fillId="0" borderId="0" xfId="2" applyNumberFormat="1" applyFont="1" applyBorder="1"/>
    <xf numFmtId="9" fontId="20" fillId="0" borderId="0" xfId="2" applyNumberFormat="1" applyFont="1" applyBorder="1"/>
    <xf numFmtId="9" fontId="21" fillId="0" borderId="0" xfId="2" applyNumberFormat="1" applyFont="1" applyBorder="1"/>
    <xf numFmtId="0" fontId="10" fillId="0" borderId="0" xfId="0" applyFont="1" applyBorder="1" applyAlignment="1">
      <alignment horizontal="right"/>
    </xf>
    <xf numFmtId="0" fontId="5" fillId="0" borderId="0" xfId="1" applyFont="1"/>
    <xf numFmtId="0" fontId="5" fillId="0" borderId="0" xfId="1" applyFont="1" applyBorder="1"/>
    <xf numFmtId="0" fontId="3" fillId="0" borderId="0" xfId="1" applyFont="1"/>
    <xf numFmtId="0" fontId="5" fillId="0" borderId="4" xfId="1" applyFont="1" applyBorder="1"/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179" fontId="2" fillId="0" borderId="0" xfId="1" applyNumberFormat="1" applyFont="1"/>
    <xf numFmtId="179" fontId="3" fillId="0" borderId="4" xfId="1" applyNumberFormat="1" applyFont="1" applyBorder="1"/>
    <xf numFmtId="0" fontId="2" fillId="0" borderId="0" xfId="1" applyFont="1"/>
    <xf numFmtId="0" fontId="3" fillId="0" borderId="4" xfId="1" applyFont="1" applyBorder="1"/>
    <xf numFmtId="179" fontId="5" fillId="0" borderId="0" xfId="1" applyNumberFormat="1" applyFont="1"/>
    <xf numFmtId="0" fontId="22" fillId="0" borderId="0" xfId="1" applyFont="1"/>
    <xf numFmtId="9" fontId="17" fillId="0" borderId="0" xfId="2" applyNumberFormat="1" applyFont="1" applyBorder="1"/>
    <xf numFmtId="9" fontId="15" fillId="0" borderId="9" xfId="2" applyFont="1" applyBorder="1"/>
    <xf numFmtId="9" fontId="14" fillId="0" borderId="2" xfId="2" applyFont="1" applyBorder="1"/>
    <xf numFmtId="9" fontId="14" fillId="0" borderId="9" xfId="2" applyFont="1" applyBorder="1"/>
    <xf numFmtId="184" fontId="5" fillId="0" borderId="0" xfId="2" applyNumberFormat="1" applyFont="1"/>
    <xf numFmtId="9" fontId="17" fillId="0" borderId="0" xfId="2" applyFont="1" applyBorder="1"/>
    <xf numFmtId="9" fontId="17" fillId="0" borderId="9" xfId="2" applyFont="1" applyBorder="1"/>
    <xf numFmtId="9" fontId="17" fillId="0" borderId="9" xfId="2" applyFont="1" applyBorder="1"/>
    <xf numFmtId="9" fontId="17" fillId="0" borderId="10" xfId="2" applyFont="1" applyBorder="1"/>
    <xf numFmtId="0" fontId="3" fillId="0" borderId="11" xfId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1" xfId="1" applyFont="1" applyBorder="1"/>
    <xf numFmtId="0" fontId="9" fillId="0" borderId="11" xfId="1" applyFont="1" applyBorder="1"/>
    <xf numFmtId="0" fontId="9" fillId="0" borderId="13" xfId="1" applyFont="1" applyBorder="1"/>
    <xf numFmtId="0" fontId="11" fillId="0" borderId="14" xfId="0" applyFont="1" applyBorder="1"/>
    <xf numFmtId="0" fontId="11" fillId="0" borderId="15" xfId="0" applyFont="1" applyBorder="1"/>
    <xf numFmtId="9" fontId="23" fillId="0" borderId="15" xfId="2" applyFont="1" applyBorder="1"/>
    <xf numFmtId="0" fontId="0" fillId="2" borderId="16" xfId="0" applyFill="1" applyBorder="1"/>
    <xf numFmtId="0" fontId="11" fillId="2" borderId="16" xfId="0" applyFont="1" applyFill="1" applyBorder="1"/>
    <xf numFmtId="0" fontId="0" fillId="2" borderId="15" xfId="0" applyFill="1" applyBorder="1"/>
    <xf numFmtId="0" fontId="11" fillId="2" borderId="15" xfId="0" applyFont="1" applyFill="1" applyBorder="1"/>
    <xf numFmtId="0" fontId="11" fillId="2" borderId="15" xfId="0" applyFont="1" applyFill="1" applyBorder="1" applyAlignment="1">
      <alignment horizontal="center"/>
    </xf>
    <xf numFmtId="0" fontId="12" fillId="0" borderId="0" xfId="0" applyFont="1"/>
    <xf numFmtId="9" fontId="23" fillId="0" borderId="14" xfId="2" applyFont="1" applyBorder="1"/>
    <xf numFmtId="0" fontId="11" fillId="0" borderId="16" xfId="0" applyFont="1" applyBorder="1"/>
    <xf numFmtId="179" fontId="11" fillId="0" borderId="14" xfId="0" applyNumberFormat="1" applyFont="1" applyBorder="1"/>
    <xf numFmtId="179" fontId="11" fillId="0" borderId="15" xfId="0" applyNumberFormat="1" applyFont="1" applyBorder="1"/>
    <xf numFmtId="9" fontId="24" fillId="0" borderId="14" xfId="2" applyFont="1" applyBorder="1"/>
    <xf numFmtId="17" fontId="11" fillId="2" borderId="17" xfId="0" applyNumberFormat="1" applyFont="1" applyFill="1" applyBorder="1"/>
    <xf numFmtId="0" fontId="11" fillId="2" borderId="5" xfId="0" applyFont="1" applyFill="1" applyBorder="1" applyAlignment="1">
      <alignment horizontal="center"/>
    </xf>
    <xf numFmtId="0" fontId="11" fillId="2" borderId="8" xfId="0" applyFont="1" applyFill="1" applyBorder="1"/>
    <xf numFmtId="9" fontId="24" fillId="0" borderId="16" xfId="2" applyFont="1" applyBorder="1"/>
    <xf numFmtId="9" fontId="21" fillId="0" borderId="0" xfId="2" applyFont="1"/>
    <xf numFmtId="179" fontId="11" fillId="0" borderId="16" xfId="0" applyNumberFormat="1" applyFont="1" applyBorder="1"/>
    <xf numFmtId="9" fontId="25" fillId="0" borderId="14" xfId="2" applyFont="1" applyBorder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4"/>
  <sheetViews>
    <sheetView rightToLeft="1" zoomScale="95" workbookViewId="0">
      <selection activeCell="AA8" sqref="AA8"/>
    </sheetView>
  </sheetViews>
  <sheetFormatPr defaultColWidth="9.109375" defaultRowHeight="15.6" x14ac:dyDescent="0.3"/>
  <cols>
    <col min="1" max="1" width="8" style="6" bestFit="1" customWidth="1"/>
    <col min="2" max="2" width="9" style="13" hidden="1" customWidth="1"/>
    <col min="3" max="3" width="6.88671875" style="13" hidden="1" customWidth="1"/>
    <col min="4" max="4" width="9" style="13" customWidth="1"/>
    <col min="5" max="5" width="6.88671875" style="13" bestFit="1" customWidth="1"/>
    <col min="6" max="6" width="9" style="13" customWidth="1"/>
    <col min="7" max="7" width="6.88671875" style="13" bestFit="1" customWidth="1"/>
    <col min="8" max="8" width="9" style="13" customWidth="1"/>
    <col min="9" max="9" width="8.21875" style="13" bestFit="1" customWidth="1"/>
    <col min="10" max="10" width="9" style="13" customWidth="1"/>
    <col min="11" max="11" width="6.88671875" style="13" bestFit="1" customWidth="1"/>
    <col min="12" max="12" width="8.21875" style="13" bestFit="1" customWidth="1"/>
    <col min="13" max="13" width="6.88671875" style="13" bestFit="1" customWidth="1"/>
    <col min="14" max="22" width="9.109375" style="13"/>
    <col min="23" max="23" width="9.44140625" style="13" bestFit="1" customWidth="1"/>
    <col min="24" max="24" width="9.109375" style="13"/>
    <col min="25" max="25" width="10.77734375" style="13" bestFit="1" customWidth="1"/>
    <col min="26" max="16384" width="9.109375" style="13"/>
  </cols>
  <sheetData>
    <row r="2" spans="1:26" ht="28.2" x14ac:dyDescent="0.5">
      <c r="C2" s="14"/>
      <c r="F2" s="14"/>
      <c r="G2" s="14"/>
      <c r="H2" s="14"/>
      <c r="I2" s="50" t="s">
        <v>42</v>
      </c>
      <c r="J2" s="14"/>
      <c r="K2" s="14"/>
      <c r="L2" s="14"/>
      <c r="M2" s="14"/>
    </row>
    <row r="3" spans="1:26" x14ac:dyDescent="0.3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26" x14ac:dyDescent="0.3">
      <c r="A4" s="9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26" s="10" customFormat="1" x14ac:dyDescent="0.3">
      <c r="A5" s="5" t="s">
        <v>23</v>
      </c>
      <c r="B5" s="16">
        <v>2008</v>
      </c>
      <c r="C5" s="11" t="s">
        <v>19</v>
      </c>
      <c r="D5" s="16">
        <v>2009</v>
      </c>
      <c r="E5" s="11" t="s">
        <v>19</v>
      </c>
      <c r="F5" s="16">
        <v>2010</v>
      </c>
      <c r="G5" s="11" t="s">
        <v>19</v>
      </c>
      <c r="H5" s="16">
        <v>2011</v>
      </c>
      <c r="I5" s="11" t="s">
        <v>19</v>
      </c>
      <c r="J5" s="16">
        <v>2012</v>
      </c>
      <c r="K5" s="11" t="s">
        <v>19</v>
      </c>
      <c r="L5" s="16">
        <v>2013</v>
      </c>
      <c r="M5" s="11" t="s">
        <v>19</v>
      </c>
      <c r="N5" s="16">
        <v>2014</v>
      </c>
      <c r="O5" s="11" t="s">
        <v>19</v>
      </c>
      <c r="P5" s="16">
        <v>2015</v>
      </c>
      <c r="Q5" s="11" t="s">
        <v>19</v>
      </c>
      <c r="R5" s="16">
        <v>2016</v>
      </c>
      <c r="S5" s="11" t="s">
        <v>19</v>
      </c>
      <c r="T5" s="57">
        <v>2017</v>
      </c>
      <c r="U5" s="11" t="s">
        <v>19</v>
      </c>
      <c r="V5" s="57">
        <v>2018</v>
      </c>
      <c r="W5" s="11" t="s">
        <v>19</v>
      </c>
      <c r="X5" s="75">
        <v>2019</v>
      </c>
      <c r="Y5" s="11" t="s">
        <v>19</v>
      </c>
    </row>
    <row r="6" spans="1:26" s="10" customFormat="1" x14ac:dyDescent="0.3">
      <c r="A6" s="28"/>
      <c r="B6" s="17" t="s">
        <v>0</v>
      </c>
      <c r="C6" s="12" t="s">
        <v>1</v>
      </c>
      <c r="D6" s="17" t="s">
        <v>0</v>
      </c>
      <c r="E6" s="12" t="s">
        <v>1</v>
      </c>
      <c r="F6" s="17" t="s">
        <v>0</v>
      </c>
      <c r="G6" s="12" t="s">
        <v>1</v>
      </c>
      <c r="H6" s="17" t="s">
        <v>0</v>
      </c>
      <c r="I6" s="12" t="s">
        <v>1</v>
      </c>
      <c r="J6" s="17" t="s">
        <v>0</v>
      </c>
      <c r="K6" s="12" t="s">
        <v>1</v>
      </c>
      <c r="L6" s="17" t="s">
        <v>0</v>
      </c>
      <c r="M6" s="12" t="s">
        <v>1</v>
      </c>
      <c r="N6" s="17" t="s">
        <v>0</v>
      </c>
      <c r="O6" s="12" t="s">
        <v>1</v>
      </c>
      <c r="P6" s="17" t="s">
        <v>0</v>
      </c>
      <c r="Q6" s="12" t="s">
        <v>1</v>
      </c>
      <c r="R6" s="17" t="s">
        <v>0</v>
      </c>
      <c r="S6" s="12" t="s">
        <v>1</v>
      </c>
      <c r="T6" s="17" t="s">
        <v>0</v>
      </c>
      <c r="U6" s="12" t="s">
        <v>1</v>
      </c>
      <c r="V6" s="17" t="s">
        <v>0</v>
      </c>
      <c r="W6" s="12" t="s">
        <v>1</v>
      </c>
      <c r="X6" s="76" t="s">
        <v>0</v>
      </c>
      <c r="Y6" s="12" t="s">
        <v>1</v>
      </c>
    </row>
    <row r="7" spans="1:26" x14ac:dyDescent="0.3">
      <c r="A7" s="4" t="s">
        <v>2</v>
      </c>
      <c r="B7" s="21">
        <v>182</v>
      </c>
      <c r="C7" s="19"/>
      <c r="D7" s="21">
        <v>131.19999999999999</v>
      </c>
      <c r="E7" s="36">
        <f t="shared" ref="E7:E18" si="0">D7/B7-1</f>
        <v>-0.27912087912087913</v>
      </c>
      <c r="F7" s="21">
        <v>212.1</v>
      </c>
      <c r="G7" s="40">
        <f t="shared" ref="G7:G18" si="1">F7/D7-1</f>
        <v>0.61661585365853666</v>
      </c>
      <c r="H7" s="21">
        <v>248.5</v>
      </c>
      <c r="I7" s="40">
        <f t="shared" ref="I7:I18" si="2">H7/F7-1</f>
        <v>0.1716171617161717</v>
      </c>
      <c r="J7" s="21">
        <v>231.1</v>
      </c>
      <c r="K7" s="36">
        <f t="shared" ref="K7:K18" si="3">J7/H7-1</f>
        <v>-7.0020120724346047E-2</v>
      </c>
      <c r="L7" s="21">
        <v>216.9</v>
      </c>
      <c r="M7" s="36">
        <f t="shared" ref="M7:M18" si="4">L7/J7-1</f>
        <v>-6.1445261791432282E-2</v>
      </c>
      <c r="N7" s="21">
        <v>229.5</v>
      </c>
      <c r="O7" s="45">
        <f t="shared" ref="O7:O18" si="5">N7/L7-1</f>
        <v>5.8091286307053958E-2</v>
      </c>
      <c r="P7" s="21">
        <v>181.9</v>
      </c>
      <c r="Q7" s="36">
        <f t="shared" ref="Q7:Q18" si="6">P7/N7-1</f>
        <v>-0.20740740740740737</v>
      </c>
      <c r="R7" s="21">
        <v>174.5</v>
      </c>
      <c r="S7" s="36">
        <f t="shared" ref="S7:S19" si="7">R7/P7-1</f>
        <v>-4.0681693238042937E-2</v>
      </c>
      <c r="T7" s="21">
        <v>223.8</v>
      </c>
      <c r="U7" s="43">
        <f t="shared" ref="U7:U18" si="8">T7/R7-1</f>
        <v>0.28252148997134685</v>
      </c>
      <c r="V7" s="21">
        <v>273.2</v>
      </c>
      <c r="W7" s="43">
        <f t="shared" ref="W7:W18" si="9">V7/T7-1</f>
        <v>0.22073279714030369</v>
      </c>
      <c r="X7" s="21">
        <v>321</v>
      </c>
      <c r="Y7" s="43">
        <f>X7/V7-1</f>
        <v>0.17496339677891659</v>
      </c>
      <c r="Z7" s="43"/>
    </row>
    <row r="8" spans="1:26" x14ac:dyDescent="0.3">
      <c r="A8" s="4" t="s">
        <v>3</v>
      </c>
      <c r="B8" s="21">
        <v>199</v>
      </c>
      <c r="C8" s="19"/>
      <c r="D8" s="21">
        <v>152.9</v>
      </c>
      <c r="E8" s="36">
        <f t="shared" si="0"/>
        <v>-0.23165829145728645</v>
      </c>
      <c r="F8" s="21">
        <v>222.5</v>
      </c>
      <c r="G8" s="40">
        <f t="shared" si="1"/>
        <v>0.45519947678221051</v>
      </c>
      <c r="H8" s="21">
        <v>218.2</v>
      </c>
      <c r="I8" s="36">
        <f t="shared" si="2"/>
        <v>-1.9325842696629292E-2</v>
      </c>
      <c r="J8" s="21">
        <v>232</v>
      </c>
      <c r="K8" s="45">
        <f t="shared" si="3"/>
        <v>6.3244729605866246E-2</v>
      </c>
      <c r="L8" s="21">
        <v>232.8</v>
      </c>
      <c r="M8" s="45">
        <f t="shared" si="4"/>
        <v>3.4482758620690834E-3</v>
      </c>
      <c r="N8" s="21">
        <v>243.6</v>
      </c>
      <c r="O8" s="45">
        <f t="shared" si="5"/>
        <v>4.6391752577319423E-2</v>
      </c>
      <c r="P8" s="21">
        <v>198.5</v>
      </c>
      <c r="Q8" s="36">
        <f t="shared" si="6"/>
        <v>-0.18513957307060758</v>
      </c>
      <c r="R8" s="21">
        <v>203.1</v>
      </c>
      <c r="S8" s="45">
        <f t="shared" si="7"/>
        <v>2.3173803526448378E-2</v>
      </c>
      <c r="T8" s="21">
        <v>243.3</v>
      </c>
      <c r="U8" s="43">
        <f t="shared" si="8"/>
        <v>0.19793205317577556</v>
      </c>
      <c r="V8" s="21">
        <v>315.2</v>
      </c>
      <c r="W8" s="43">
        <f t="shared" si="9"/>
        <v>0.29551993423756673</v>
      </c>
      <c r="X8" s="21">
        <v>361.7</v>
      </c>
      <c r="Y8" s="43">
        <f t="shared" ref="Y8:Y10" si="10">X8/V8-1</f>
        <v>0.14752538071066001</v>
      </c>
      <c r="Z8" s="43"/>
    </row>
    <row r="9" spans="1:26" x14ac:dyDescent="0.3">
      <c r="A9" s="4" t="s">
        <v>4</v>
      </c>
      <c r="B9" s="21">
        <v>267.10000000000002</v>
      </c>
      <c r="C9" s="19"/>
      <c r="D9" s="21">
        <v>201</v>
      </c>
      <c r="E9" s="36">
        <f t="shared" si="0"/>
        <v>-0.24747285660801199</v>
      </c>
      <c r="F9" s="21">
        <v>312.8</v>
      </c>
      <c r="G9" s="40">
        <f t="shared" si="1"/>
        <v>0.55621890547263697</v>
      </c>
      <c r="H9" s="21">
        <v>274.2</v>
      </c>
      <c r="I9" s="36">
        <f t="shared" si="2"/>
        <v>-0.12340153452685432</v>
      </c>
      <c r="J9" s="21">
        <v>289.5</v>
      </c>
      <c r="K9" s="45">
        <f t="shared" si="3"/>
        <v>5.5798687089715582E-2</v>
      </c>
      <c r="L9" s="21">
        <v>301.60000000000002</v>
      </c>
      <c r="M9" s="45">
        <f t="shared" si="4"/>
        <v>4.1796200345423307E-2</v>
      </c>
      <c r="N9" s="21">
        <v>302.39999999999998</v>
      </c>
      <c r="O9" s="45">
        <f t="shared" si="5"/>
        <v>2.6525198938991412E-3</v>
      </c>
      <c r="P9" s="21">
        <v>254.8</v>
      </c>
      <c r="Q9" s="36">
        <f t="shared" si="6"/>
        <v>-0.15740740740740733</v>
      </c>
      <c r="R9" s="21">
        <v>258.89999999999998</v>
      </c>
      <c r="S9" s="45">
        <f t="shared" si="7"/>
        <v>1.6091051805337431E-2</v>
      </c>
      <c r="T9" s="21">
        <v>304.8</v>
      </c>
      <c r="U9" s="43">
        <f t="shared" si="8"/>
        <v>0.17728852838933973</v>
      </c>
      <c r="V9" s="21">
        <v>416.3</v>
      </c>
      <c r="W9" s="43">
        <f t="shared" si="9"/>
        <v>0.36581364829396334</v>
      </c>
      <c r="X9" s="21">
        <v>457.4</v>
      </c>
      <c r="Y9" s="43">
        <f t="shared" si="10"/>
        <v>9.8726879654095434E-2</v>
      </c>
      <c r="Z9" s="43"/>
    </row>
    <row r="10" spans="1:26" x14ac:dyDescent="0.3">
      <c r="A10" s="4" t="s">
        <v>17</v>
      </c>
      <c r="B10" s="21">
        <v>290.39999999999998</v>
      </c>
      <c r="C10" s="19"/>
      <c r="D10" s="21">
        <v>252.5</v>
      </c>
      <c r="E10" s="36">
        <f t="shared" si="0"/>
        <v>-0.13050964187327818</v>
      </c>
      <c r="F10" s="21">
        <v>316.89999999999998</v>
      </c>
      <c r="G10" s="40">
        <f t="shared" si="1"/>
        <v>0.25504950495049505</v>
      </c>
      <c r="H10" s="21">
        <v>298.39999999999998</v>
      </c>
      <c r="I10" s="36">
        <f t="shared" si="2"/>
        <v>-5.8378037235721103E-2</v>
      </c>
      <c r="J10" s="21">
        <v>354.2</v>
      </c>
      <c r="K10" s="45">
        <f t="shared" si="3"/>
        <v>0.18699731903485262</v>
      </c>
      <c r="L10" s="21">
        <v>353.7</v>
      </c>
      <c r="M10" s="45">
        <f t="shared" si="4"/>
        <v>-1.4116318464144628E-3</v>
      </c>
      <c r="N10" s="21">
        <v>384.9</v>
      </c>
      <c r="O10" s="45">
        <f t="shared" si="5"/>
        <v>8.8210347752332385E-2</v>
      </c>
      <c r="P10" s="21">
        <v>310.39999999999998</v>
      </c>
      <c r="Q10" s="36">
        <f t="shared" si="6"/>
        <v>-0.1935567679916862</v>
      </c>
      <c r="R10" s="21">
        <v>272.60000000000002</v>
      </c>
      <c r="S10" s="36">
        <f t="shared" si="7"/>
        <v>-0.12177835051546382</v>
      </c>
      <c r="T10" s="21">
        <v>373.6</v>
      </c>
      <c r="U10" s="43">
        <f t="shared" si="8"/>
        <v>0.37050623624358026</v>
      </c>
      <c r="V10" s="21">
        <v>426.7</v>
      </c>
      <c r="W10" s="43">
        <f t="shared" si="9"/>
        <v>0.14213062098501061</v>
      </c>
      <c r="X10" s="21">
        <v>429.2</v>
      </c>
      <c r="Y10" s="43">
        <f t="shared" si="10"/>
        <v>5.8589172720882043E-3</v>
      </c>
      <c r="Z10" s="43"/>
    </row>
    <row r="11" spans="1:26" x14ac:dyDescent="0.3">
      <c r="A11" s="4" t="s">
        <v>5</v>
      </c>
      <c r="B11" s="21">
        <v>297.2</v>
      </c>
      <c r="C11" s="33"/>
      <c r="D11" s="21">
        <v>232.2</v>
      </c>
      <c r="E11" s="37">
        <f t="shared" si="0"/>
        <v>-0.21870794078061917</v>
      </c>
      <c r="F11" s="21">
        <v>308.7</v>
      </c>
      <c r="G11" s="44">
        <f t="shared" si="1"/>
        <v>0.32945736434108519</v>
      </c>
      <c r="H11" s="21">
        <v>308.39999999999998</v>
      </c>
      <c r="I11" s="44">
        <f t="shared" si="2"/>
        <v>-9.7181729834794339E-4</v>
      </c>
      <c r="J11" s="21">
        <v>321.39999999999998</v>
      </c>
      <c r="K11" s="44">
        <f t="shared" si="3"/>
        <v>4.2153047989623937E-2</v>
      </c>
      <c r="L11" s="21">
        <v>336.3</v>
      </c>
      <c r="M11" s="44">
        <f t="shared" si="4"/>
        <v>4.6359676415681506E-2</v>
      </c>
      <c r="N11" s="21">
        <v>381.9</v>
      </c>
      <c r="O11" s="44">
        <f t="shared" si="5"/>
        <v>0.13559322033898291</v>
      </c>
      <c r="P11" s="21">
        <v>313.3</v>
      </c>
      <c r="Q11" s="37">
        <f t="shared" si="6"/>
        <v>-0.17962817491489913</v>
      </c>
      <c r="R11" s="21">
        <v>306.7</v>
      </c>
      <c r="S11" s="36">
        <f t="shared" si="7"/>
        <v>-2.1066070858602015E-2</v>
      </c>
      <c r="T11" s="21">
        <v>370.4</v>
      </c>
      <c r="U11" s="43">
        <f t="shared" si="8"/>
        <v>0.20769481578089333</v>
      </c>
      <c r="V11" s="21">
        <v>421</v>
      </c>
      <c r="W11" s="43">
        <f t="shared" si="9"/>
        <v>0.13660907127429822</v>
      </c>
      <c r="X11" s="21"/>
      <c r="Y11" s="43"/>
      <c r="Z11" s="43"/>
    </row>
    <row r="12" spans="1:26" x14ac:dyDescent="0.3">
      <c r="A12" s="4" t="s">
        <v>6</v>
      </c>
      <c r="B12" s="21">
        <v>239.8</v>
      </c>
      <c r="C12" s="19"/>
      <c r="D12" s="21">
        <v>209.1</v>
      </c>
      <c r="E12" s="37">
        <f t="shared" si="0"/>
        <v>-0.12802335279399502</v>
      </c>
      <c r="F12" s="21">
        <v>259</v>
      </c>
      <c r="G12" s="39">
        <f t="shared" si="1"/>
        <v>0.23864179818268783</v>
      </c>
      <c r="H12" s="21">
        <v>262</v>
      </c>
      <c r="I12" s="39">
        <f t="shared" si="2"/>
        <v>1.158301158301156E-2</v>
      </c>
      <c r="J12" s="21">
        <v>285.2</v>
      </c>
      <c r="K12" s="39">
        <f t="shared" si="3"/>
        <v>8.8549618320610701E-2</v>
      </c>
      <c r="L12" s="21">
        <v>295.10000000000002</v>
      </c>
      <c r="M12" s="39">
        <f t="shared" si="4"/>
        <v>3.4712482468443273E-2</v>
      </c>
      <c r="N12" s="21">
        <v>331.1</v>
      </c>
      <c r="O12" s="39">
        <f t="shared" si="5"/>
        <v>0.12199254490003386</v>
      </c>
      <c r="P12" s="21">
        <v>274</v>
      </c>
      <c r="Q12" s="37">
        <f t="shared" si="6"/>
        <v>-0.17245545152521902</v>
      </c>
      <c r="R12" s="21">
        <v>245.1</v>
      </c>
      <c r="S12" s="37">
        <f t="shared" si="7"/>
        <v>-0.10547445255474452</v>
      </c>
      <c r="T12" s="21">
        <v>322.60000000000002</v>
      </c>
      <c r="U12" s="43">
        <f t="shared" si="8"/>
        <v>0.31619747042023683</v>
      </c>
      <c r="V12" s="21">
        <v>329.7</v>
      </c>
      <c r="W12" s="43">
        <f t="shared" si="9"/>
        <v>2.200867947923113E-2</v>
      </c>
      <c r="X12" s="21"/>
      <c r="Y12" s="43"/>
      <c r="Z12" s="43"/>
    </row>
    <row r="13" spans="1:26" x14ac:dyDescent="0.3">
      <c r="A13" s="4" t="s">
        <v>7</v>
      </c>
      <c r="B13" s="21">
        <v>262.5</v>
      </c>
      <c r="C13" s="19"/>
      <c r="D13" s="21">
        <v>252.3</v>
      </c>
      <c r="E13" s="36">
        <f t="shared" si="0"/>
        <v>-3.8857142857142812E-2</v>
      </c>
      <c r="F13" s="21">
        <v>280.60000000000002</v>
      </c>
      <c r="G13" s="45">
        <f t="shared" si="1"/>
        <v>0.11216805390408258</v>
      </c>
      <c r="H13" s="21">
        <v>274.2</v>
      </c>
      <c r="I13" s="36">
        <f t="shared" si="2"/>
        <v>-2.2808267997149079E-2</v>
      </c>
      <c r="J13" s="21">
        <v>296.2</v>
      </c>
      <c r="K13" s="45">
        <f t="shared" si="3"/>
        <v>8.0233406272793628E-2</v>
      </c>
      <c r="L13" s="21">
        <v>293.5</v>
      </c>
      <c r="M13" s="36">
        <f t="shared" si="4"/>
        <v>-9.1154625253206945E-3</v>
      </c>
      <c r="N13" s="21">
        <v>217.8</v>
      </c>
      <c r="O13" s="36">
        <f t="shared" si="5"/>
        <v>-0.25792163543441227</v>
      </c>
      <c r="P13" s="21">
        <v>278.89999999999998</v>
      </c>
      <c r="Q13" s="45">
        <f t="shared" si="6"/>
        <v>0.28053259871441671</v>
      </c>
      <c r="R13" s="21">
        <v>241.4</v>
      </c>
      <c r="S13" s="36">
        <f t="shared" si="7"/>
        <v>-0.1344567945500178</v>
      </c>
      <c r="T13" s="21">
        <v>293</v>
      </c>
      <c r="U13" s="43">
        <f t="shared" si="8"/>
        <v>0.21375310687655347</v>
      </c>
      <c r="V13" s="21">
        <v>316.60000000000002</v>
      </c>
      <c r="W13" s="43">
        <f t="shared" si="9"/>
        <v>8.0546075085324409E-2</v>
      </c>
      <c r="X13" s="21"/>
      <c r="Y13" s="43"/>
      <c r="Z13" s="43"/>
    </row>
    <row r="14" spans="1:26" x14ac:dyDescent="0.3">
      <c r="A14" s="4" t="s">
        <v>8</v>
      </c>
      <c r="B14" s="21">
        <v>265</v>
      </c>
      <c r="C14" s="19"/>
      <c r="D14" s="21">
        <v>259.89999999999998</v>
      </c>
      <c r="E14" s="37">
        <f t="shared" si="0"/>
        <v>-1.9245283018867965E-2</v>
      </c>
      <c r="F14" s="21">
        <v>279.10000000000002</v>
      </c>
      <c r="G14" s="45">
        <f t="shared" si="1"/>
        <v>7.3874567141208436E-2</v>
      </c>
      <c r="H14" s="21">
        <v>270.60000000000002</v>
      </c>
      <c r="I14" s="36">
        <f t="shared" si="2"/>
        <v>-3.0455034037979223E-2</v>
      </c>
      <c r="J14" s="21">
        <v>297.7</v>
      </c>
      <c r="K14" s="45">
        <f t="shared" si="3"/>
        <v>0.10014781966001474</v>
      </c>
      <c r="L14" s="21">
        <v>284</v>
      </c>
      <c r="M14" s="36">
        <f t="shared" si="4"/>
        <v>-4.6019482700705328E-2</v>
      </c>
      <c r="N14" s="21">
        <v>182</v>
      </c>
      <c r="O14" s="36">
        <f t="shared" si="5"/>
        <v>-0.35915492957746475</v>
      </c>
      <c r="P14" s="21">
        <v>264.10000000000002</v>
      </c>
      <c r="Q14" s="45">
        <f t="shared" si="6"/>
        <v>0.45109890109890127</v>
      </c>
      <c r="R14" s="21">
        <v>220.8</v>
      </c>
      <c r="S14" s="36">
        <f t="shared" si="7"/>
        <v>-0.1639530480878455</v>
      </c>
      <c r="T14" s="21">
        <v>274.89999999999998</v>
      </c>
      <c r="U14" s="43">
        <f t="shared" si="8"/>
        <v>0.24501811594202882</v>
      </c>
      <c r="V14" s="21">
        <v>301.39999999999998</v>
      </c>
      <c r="W14" s="43">
        <f t="shared" si="9"/>
        <v>9.6398690432884626E-2</v>
      </c>
      <c r="X14" s="21"/>
      <c r="Y14" s="43"/>
      <c r="Z14" s="43"/>
    </row>
    <row r="15" spans="1:26" x14ac:dyDescent="0.3">
      <c r="A15" s="4" t="s">
        <v>9</v>
      </c>
      <c r="B15" s="21">
        <v>264.7</v>
      </c>
      <c r="C15" s="29"/>
      <c r="D15" s="21">
        <v>242.9</v>
      </c>
      <c r="E15" s="37">
        <f t="shared" si="0"/>
        <v>-8.2357385719682652E-2</v>
      </c>
      <c r="F15" s="21">
        <v>270.2</v>
      </c>
      <c r="G15" s="39">
        <f t="shared" si="1"/>
        <v>0.11239193083573484</v>
      </c>
      <c r="H15" s="21">
        <v>283.39999999999998</v>
      </c>
      <c r="I15" s="45">
        <f t="shared" si="2"/>
        <v>4.8852701702442491E-2</v>
      </c>
      <c r="J15" s="21">
        <v>305.5</v>
      </c>
      <c r="K15" s="45">
        <f t="shared" si="3"/>
        <v>7.7981651376146877E-2</v>
      </c>
      <c r="L15" s="21">
        <v>254.9</v>
      </c>
      <c r="M15" s="36">
        <f t="shared" si="4"/>
        <v>-0.16563011456628474</v>
      </c>
      <c r="N15" s="21">
        <v>205.2</v>
      </c>
      <c r="O15" s="36">
        <f t="shared" si="5"/>
        <v>-0.19497842291094558</v>
      </c>
      <c r="P15" s="21">
        <v>257.5</v>
      </c>
      <c r="Q15" s="45">
        <f t="shared" si="6"/>
        <v>0.2548732943469787</v>
      </c>
      <c r="R15" s="21">
        <v>284.10000000000002</v>
      </c>
      <c r="S15" s="45">
        <f t="shared" si="7"/>
        <v>0.10330097087378642</v>
      </c>
      <c r="T15" s="21">
        <v>300</v>
      </c>
      <c r="U15" s="43">
        <f t="shared" si="8"/>
        <v>5.5966209081309337E-2</v>
      </c>
      <c r="V15" s="21">
        <v>301.5</v>
      </c>
      <c r="W15" s="43">
        <f t="shared" si="9"/>
        <v>4.9999999999998934E-3</v>
      </c>
      <c r="X15" s="21"/>
      <c r="Y15" s="43"/>
      <c r="Z15" s="43"/>
    </row>
    <row r="16" spans="1:26" x14ac:dyDescent="0.3">
      <c r="A16" s="4" t="s">
        <v>10</v>
      </c>
      <c r="B16" s="21">
        <v>302.7</v>
      </c>
      <c r="C16" s="29"/>
      <c r="D16" s="21">
        <v>329.7</v>
      </c>
      <c r="E16" s="39">
        <f t="shared" si="0"/>
        <v>8.9197224975223088E-2</v>
      </c>
      <c r="F16" s="21">
        <v>404.2</v>
      </c>
      <c r="G16" s="39">
        <f t="shared" si="1"/>
        <v>0.22596299666363362</v>
      </c>
      <c r="H16" s="21">
        <v>346.2</v>
      </c>
      <c r="I16" s="36">
        <f t="shared" si="2"/>
        <v>-0.14349332013854532</v>
      </c>
      <c r="J16" s="21">
        <v>391.4</v>
      </c>
      <c r="K16" s="45">
        <f t="shared" si="3"/>
        <v>0.13056036972848051</v>
      </c>
      <c r="L16" s="21">
        <v>393.2</v>
      </c>
      <c r="M16" s="45">
        <f t="shared" si="4"/>
        <v>4.5988758303525668E-3</v>
      </c>
      <c r="N16" s="21">
        <v>310.8</v>
      </c>
      <c r="O16" s="36">
        <f t="shared" si="5"/>
        <v>-0.20956256358087477</v>
      </c>
      <c r="P16" s="21">
        <v>325.2</v>
      </c>
      <c r="Q16" s="45">
        <f t="shared" si="6"/>
        <v>4.6332046332046239E-2</v>
      </c>
      <c r="R16" s="21">
        <v>289.89999999999998</v>
      </c>
      <c r="S16" s="36">
        <f t="shared" si="7"/>
        <v>-0.10854858548585489</v>
      </c>
      <c r="T16" s="21">
        <v>463.8</v>
      </c>
      <c r="U16" s="43">
        <f t="shared" si="8"/>
        <v>0.59986202138668521</v>
      </c>
      <c r="V16" s="21">
        <v>516.79999999999995</v>
      </c>
      <c r="W16" s="43">
        <f t="shared" si="9"/>
        <v>0.11427339370418266</v>
      </c>
      <c r="X16" s="21"/>
      <c r="Y16" s="43"/>
      <c r="Z16" s="43"/>
    </row>
    <row r="17" spans="1:26" x14ac:dyDescent="0.3">
      <c r="A17" s="4" t="s">
        <v>18</v>
      </c>
      <c r="B17" s="21">
        <v>260.89999999999998</v>
      </c>
      <c r="C17" s="29"/>
      <c r="D17" s="21">
        <v>251.5</v>
      </c>
      <c r="E17" s="37">
        <f t="shared" si="0"/>
        <v>-3.6029129934840864E-2</v>
      </c>
      <c r="F17" s="21">
        <v>309.60000000000002</v>
      </c>
      <c r="G17" s="39">
        <f t="shared" si="1"/>
        <v>0.23101391650099412</v>
      </c>
      <c r="H17" s="21">
        <v>314.7</v>
      </c>
      <c r="I17" s="39">
        <f t="shared" si="2"/>
        <v>1.6472868217054071E-2</v>
      </c>
      <c r="J17" s="21">
        <v>277.7</v>
      </c>
      <c r="K17" s="37">
        <f t="shared" si="3"/>
        <v>-0.11757229107086109</v>
      </c>
      <c r="L17" s="21">
        <v>305.89999999999998</v>
      </c>
      <c r="M17" s="39">
        <f t="shared" si="4"/>
        <v>0.1015484335613972</v>
      </c>
      <c r="N17" s="21">
        <v>243.1</v>
      </c>
      <c r="O17" s="37">
        <f t="shared" si="5"/>
        <v>-0.20529584831644321</v>
      </c>
      <c r="P17" s="21">
        <v>234.3</v>
      </c>
      <c r="Q17" s="36">
        <f t="shared" si="6"/>
        <v>-3.6199095022624417E-2</v>
      </c>
      <c r="R17" s="21">
        <v>307.3</v>
      </c>
      <c r="S17" s="45">
        <f t="shared" si="7"/>
        <v>0.31156636790439607</v>
      </c>
      <c r="T17" s="21">
        <v>384.9</v>
      </c>
      <c r="U17" s="43">
        <f t="shared" si="8"/>
        <v>0.25252196550602002</v>
      </c>
      <c r="V17" s="21">
        <v>419.3</v>
      </c>
      <c r="W17" s="43">
        <f t="shared" si="9"/>
        <v>8.9373863341127624E-2</v>
      </c>
      <c r="X17" s="21"/>
      <c r="Y17" s="43"/>
      <c r="Z17" s="43"/>
    </row>
    <row r="18" spans="1:26" ht="16.2" thickBot="1" x14ac:dyDescent="0.35">
      <c r="A18" s="8" t="s">
        <v>11</v>
      </c>
      <c r="B18" s="23">
        <v>203</v>
      </c>
      <c r="C18" s="32"/>
      <c r="D18" s="23">
        <v>225.1</v>
      </c>
      <c r="E18" s="32">
        <f t="shared" si="0"/>
        <v>0.10886699507389164</v>
      </c>
      <c r="F18" s="23">
        <v>269.10000000000002</v>
      </c>
      <c r="G18" s="32">
        <f t="shared" si="1"/>
        <v>0.1954686805864061</v>
      </c>
      <c r="H18" s="23">
        <v>263.3</v>
      </c>
      <c r="I18" s="46">
        <f t="shared" si="2"/>
        <v>-2.1553325901151998E-2</v>
      </c>
      <c r="J18" s="23">
        <v>238.5</v>
      </c>
      <c r="K18" s="46">
        <f t="shared" si="3"/>
        <v>-9.4189137865552608E-2</v>
      </c>
      <c r="L18" s="23">
        <v>271.7</v>
      </c>
      <c r="M18" s="67">
        <f t="shared" si="4"/>
        <v>0.13920335429769382</v>
      </c>
      <c r="N18" s="23">
        <v>218.7</v>
      </c>
      <c r="O18" s="46">
        <f t="shared" si="5"/>
        <v>-0.19506808980493195</v>
      </c>
      <c r="P18" s="23">
        <v>215.7</v>
      </c>
      <c r="Q18" s="69">
        <f t="shared" si="6"/>
        <v>-1.3717421124828544E-2</v>
      </c>
      <c r="R18" s="23">
        <v>265.39999999999998</v>
      </c>
      <c r="S18" s="67">
        <f t="shared" si="7"/>
        <v>0.2304126101066295</v>
      </c>
      <c r="T18" s="23">
        <v>308.39999999999998</v>
      </c>
      <c r="U18" s="73">
        <f t="shared" si="8"/>
        <v>0.16201959306706848</v>
      </c>
      <c r="V18" s="23">
        <v>351.7</v>
      </c>
      <c r="W18" s="67">
        <f t="shared" si="9"/>
        <v>0.1404020752269779</v>
      </c>
      <c r="X18" s="23"/>
      <c r="Y18" s="67"/>
      <c r="Z18" s="45"/>
    </row>
    <row r="19" spans="1:26" ht="18" thickTop="1" x14ac:dyDescent="0.3">
      <c r="A19" s="7" t="s">
        <v>12</v>
      </c>
      <c r="B19" s="21">
        <f>SUM(B7:B18)</f>
        <v>3034.2999999999997</v>
      </c>
      <c r="C19" s="25"/>
      <c r="D19" s="21">
        <f>SUM(D7:D18)</f>
        <v>2740.2999999999997</v>
      </c>
      <c r="E19" s="38">
        <f>D19/SUM(B7:B18)-1</f>
        <v>-9.689219918926939E-2</v>
      </c>
      <c r="F19" s="21">
        <f>SUM(F7:F18)</f>
        <v>3444.7999999999997</v>
      </c>
      <c r="G19" s="41">
        <f>F19/SUM(D7:D18)-1</f>
        <v>0.2570886399299348</v>
      </c>
      <c r="H19" s="21">
        <f>SUM(H7:H18)</f>
        <v>3362.1</v>
      </c>
      <c r="I19" s="38">
        <f>H19/SUM(F7:F18)-1</f>
        <v>-2.4007199256850908E-2</v>
      </c>
      <c r="J19" s="21">
        <f>SUM(J7:J18)</f>
        <v>3520.3999999999996</v>
      </c>
      <c r="K19" s="47">
        <f>J19/SUM(H7:H18)-1</f>
        <v>4.7083667945629237E-2</v>
      </c>
      <c r="L19" s="21">
        <f>SUM(L7:L18)</f>
        <v>3539.6</v>
      </c>
      <c r="M19" s="66">
        <f>L19/SUM(J7:J18)-1</f>
        <v>5.4539256902625954E-3</v>
      </c>
      <c r="N19" s="21">
        <f>SUM(N7:N18)</f>
        <v>3251</v>
      </c>
      <c r="O19" s="49">
        <f>N19/SUM(L7:L18)-1</f>
        <v>-8.1534636682110917E-2</v>
      </c>
      <c r="P19" s="21">
        <f>SUM(P7:P18)</f>
        <v>3108.6</v>
      </c>
      <c r="Q19" s="49">
        <f>P19/SUM(N7:N18)-1</f>
        <v>-4.3801907105506022E-2</v>
      </c>
      <c r="R19" s="21">
        <f>SUM(R7:R18)</f>
        <v>3069.8</v>
      </c>
      <c r="S19" s="38">
        <f t="shared" si="7"/>
        <v>-1.248150292736272E-2</v>
      </c>
      <c r="T19" s="21">
        <f>SUM(T7:T18)</f>
        <v>3863.5000000000005</v>
      </c>
      <c r="U19" s="43">
        <f>T19/SUM(R7:R18)-1</f>
        <v>0.25855104567072784</v>
      </c>
      <c r="V19" s="21">
        <f>SUM(V7:V18)</f>
        <v>4389.3999999999996</v>
      </c>
      <c r="W19" s="43">
        <f>V19/SUM(T7:T18)-1</f>
        <v>0.13612009835641237</v>
      </c>
      <c r="X19" s="21">
        <f>SUM(X7:X18)</f>
        <v>1569.3</v>
      </c>
      <c r="Y19" s="43">
        <f>X19/SUM(V7:V10)-1</f>
        <v>9.6339248288388912E-2</v>
      </c>
      <c r="Z19" s="43"/>
    </row>
    <row r="20" spans="1:26" x14ac:dyDescent="0.3">
      <c r="A20" s="4"/>
      <c r="B20" s="21"/>
      <c r="C20" s="24"/>
      <c r="D20" s="26"/>
      <c r="E20" s="6"/>
      <c r="F20" s="26"/>
      <c r="G20" s="6"/>
      <c r="H20" s="31"/>
      <c r="I20" s="6"/>
      <c r="J20" s="21"/>
      <c r="K20" s="6"/>
      <c r="L20" s="21"/>
      <c r="M20" s="6"/>
      <c r="N20" s="21"/>
      <c r="O20" s="6"/>
      <c r="P20" s="21"/>
      <c r="Q20" s="6"/>
      <c r="R20" s="21"/>
      <c r="S20" s="6"/>
      <c r="T20" s="54"/>
      <c r="U20" s="51"/>
      <c r="V20" s="54"/>
      <c r="W20" s="51"/>
      <c r="X20" s="77"/>
      <c r="Y20" s="51"/>
      <c r="Z20" s="51"/>
    </row>
    <row r="21" spans="1:26" x14ac:dyDescent="0.3">
      <c r="A21" s="4" t="s">
        <v>20</v>
      </c>
      <c r="B21" s="26">
        <f>SUM(B7:B12)</f>
        <v>1475.5</v>
      </c>
      <c r="C21" s="30"/>
      <c r="D21" s="26">
        <f>SUM(D7:D12)</f>
        <v>1178.8999999999999</v>
      </c>
      <c r="E21" s="38">
        <f>D21/B21-1</f>
        <v>-0.2010166045408337</v>
      </c>
      <c r="F21" s="26">
        <f>SUM(F7:F12)</f>
        <v>1632.0000000000002</v>
      </c>
      <c r="G21" s="42">
        <f>F21/D21-1</f>
        <v>0.38434133514293012</v>
      </c>
      <c r="H21" s="26">
        <f>SUM(H7:H12)</f>
        <v>1609.6999999999998</v>
      </c>
      <c r="I21" s="38">
        <f>H21/F21-1</f>
        <v>-1.3664215686274739E-2</v>
      </c>
      <c r="J21" s="26">
        <f>SUM(J7:J12)</f>
        <v>1713.3999999999999</v>
      </c>
      <c r="K21" s="41">
        <f>J21/H21-1</f>
        <v>6.4421941976765984E-2</v>
      </c>
      <c r="L21" s="26">
        <f>SUM(L7:L12)</f>
        <v>1736.4</v>
      </c>
      <c r="M21" s="35">
        <f>L21/J21-1</f>
        <v>1.3423602194467366E-2</v>
      </c>
      <c r="N21" s="26">
        <f>SUM(N7:N12)</f>
        <v>1873.4</v>
      </c>
      <c r="O21" s="35">
        <f>N21/L21-1</f>
        <v>7.8898871227827794E-2</v>
      </c>
      <c r="P21" s="26">
        <f>SUM(P7:P12)</f>
        <v>1532.9</v>
      </c>
      <c r="Q21" s="38">
        <f>P21/N21-1</f>
        <v>-0.1817550976833564</v>
      </c>
      <c r="R21" s="26">
        <f>SUM(R7:R12)</f>
        <v>1460.8999999999999</v>
      </c>
      <c r="S21" s="38">
        <f>R21/P21-1</f>
        <v>-4.6969795811860005E-2</v>
      </c>
      <c r="T21" s="26">
        <f>SUM(T7:T12)</f>
        <v>1838.5</v>
      </c>
      <c r="U21" s="42">
        <f>T21/R21-1</f>
        <v>0.25847080566773917</v>
      </c>
      <c r="V21" s="26">
        <f>SUM(V7:V12)</f>
        <v>2182.1</v>
      </c>
      <c r="W21" s="42">
        <f>V21/T21-1</f>
        <v>0.18689148762578189</v>
      </c>
      <c r="X21" s="26"/>
      <c r="Y21" s="42"/>
      <c r="Z21" s="39"/>
    </row>
    <row r="22" spans="1:26" x14ac:dyDescent="0.3">
      <c r="A22" s="4" t="s">
        <v>21</v>
      </c>
      <c r="B22" s="26">
        <f>SUM(B13:B18)</f>
        <v>1558.8000000000002</v>
      </c>
      <c r="C22" s="30"/>
      <c r="D22" s="26">
        <f>SUM(D13:D18)</f>
        <v>1561.3999999999999</v>
      </c>
      <c r="E22" s="41">
        <f>D22/B22-1</f>
        <v>1.6679497049010283E-3</v>
      </c>
      <c r="F22" s="26">
        <f>SUM(F13:F18)</f>
        <v>1812.8000000000002</v>
      </c>
      <c r="G22" s="42">
        <f>F22/D22-1</f>
        <v>0.16100935058281052</v>
      </c>
      <c r="H22" s="26">
        <f>SUM(H13:H18)</f>
        <v>1752.3999999999999</v>
      </c>
      <c r="I22" s="38">
        <f>H22/F22-1</f>
        <v>-3.3318623124448554E-2</v>
      </c>
      <c r="J22" s="26">
        <f>SUM(J13:J18)</f>
        <v>1807</v>
      </c>
      <c r="K22" s="42">
        <f>J22/H22-1</f>
        <v>3.1157270029673612E-2</v>
      </c>
      <c r="L22" s="26">
        <f>SUM(L13:L18)</f>
        <v>1803.2</v>
      </c>
      <c r="M22" s="35">
        <f>L22/J22-1</f>
        <v>-2.1029330381847622E-3</v>
      </c>
      <c r="N22" s="26">
        <f>SUM(N13:N18)</f>
        <v>1377.6</v>
      </c>
      <c r="O22" s="38">
        <f>N22/L22-1</f>
        <v>-0.23602484472049701</v>
      </c>
      <c r="P22" s="26">
        <f>SUM(P13:P18)</f>
        <v>1575.7</v>
      </c>
      <c r="Q22" s="42">
        <f>P22/N22-1</f>
        <v>0.14380081300813008</v>
      </c>
      <c r="R22" s="26">
        <f>SUM(R13:R18)</f>
        <v>1608.9</v>
      </c>
      <c r="S22" s="42">
        <f>R22/P22-1</f>
        <v>2.1070000634638708E-2</v>
      </c>
      <c r="T22" s="26">
        <f>SUM(T13:T18)</f>
        <v>2025</v>
      </c>
      <c r="U22" s="42">
        <f>T22/R22-1</f>
        <v>0.25862390453104589</v>
      </c>
      <c r="V22" s="26">
        <f>SUM(V13:V18)</f>
        <v>2207.2999999999997</v>
      </c>
      <c r="W22" s="42">
        <f>V22/T22-1</f>
        <v>9.0024691358024489E-2</v>
      </c>
      <c r="X22" s="26"/>
      <c r="Y22" s="42"/>
      <c r="Z22" s="39"/>
    </row>
    <row r="23" spans="1:26" x14ac:dyDescent="0.3">
      <c r="A23" s="4"/>
      <c r="B23" s="26"/>
      <c r="C23" s="9"/>
      <c r="D23" s="26"/>
      <c r="E23" s="6"/>
      <c r="F23" s="26"/>
      <c r="G23" s="6"/>
      <c r="H23" s="31"/>
      <c r="I23" s="6"/>
      <c r="J23" s="21"/>
      <c r="K23" s="6"/>
      <c r="L23" s="21"/>
      <c r="M23" s="6"/>
      <c r="N23" s="21"/>
      <c r="O23" s="6"/>
      <c r="P23" s="21"/>
      <c r="Q23" s="6"/>
      <c r="R23" s="21"/>
      <c r="S23" s="6"/>
      <c r="T23" s="54"/>
      <c r="U23" s="51"/>
      <c r="V23" s="54"/>
      <c r="W23" s="51"/>
      <c r="X23" s="77"/>
      <c r="Y23" s="51"/>
      <c r="Z23" s="51"/>
    </row>
    <row r="24" spans="1:26" x14ac:dyDescent="0.3">
      <c r="A24" s="4" t="s">
        <v>13</v>
      </c>
      <c r="B24" s="26">
        <f>SUM(B7:B9)</f>
        <v>648.1</v>
      </c>
      <c r="C24" s="25"/>
      <c r="D24" s="26">
        <f>SUM(D7:D9)</f>
        <v>485.1</v>
      </c>
      <c r="E24" s="38">
        <f>D24/B24-1</f>
        <v>-0.25150439746952635</v>
      </c>
      <c r="F24" s="26">
        <f>SUM(F7:F9)</f>
        <v>747.40000000000009</v>
      </c>
      <c r="G24" s="42">
        <f>F24/D24-1</f>
        <v>0.54071325499896949</v>
      </c>
      <c r="H24" s="26">
        <f>SUM(H7:H9)</f>
        <v>740.9</v>
      </c>
      <c r="I24" s="38">
        <f>H24/F24-1</f>
        <v>-8.6968156275089026E-3</v>
      </c>
      <c r="J24" s="26">
        <f>SUM(J7:J9)</f>
        <v>752.6</v>
      </c>
      <c r="K24" s="48">
        <f>J24/H24-1</f>
        <v>1.5791604804966886E-2</v>
      </c>
      <c r="L24" s="26">
        <f>SUM(L7:L9)</f>
        <v>751.30000000000007</v>
      </c>
      <c r="M24" s="48">
        <f>L24/J24-1</f>
        <v>-1.7273452032952052E-3</v>
      </c>
      <c r="N24" s="26">
        <f>SUM(N7:N9)</f>
        <v>775.5</v>
      </c>
      <c r="O24" s="48">
        <f>N24/L24-1</f>
        <v>3.2210834553440648E-2</v>
      </c>
      <c r="P24" s="26">
        <f>SUM(P7:P9)</f>
        <v>635.20000000000005</v>
      </c>
      <c r="Q24" s="38">
        <f>P24/N24-1</f>
        <v>-0.18091553836234686</v>
      </c>
      <c r="R24" s="26">
        <f>SUM(R7:R9)</f>
        <v>636.5</v>
      </c>
      <c r="S24" s="38">
        <f>R24/P24-1</f>
        <v>2.0465994962215461E-3</v>
      </c>
      <c r="T24" s="26">
        <f>SUM(T7:T9)</f>
        <v>771.90000000000009</v>
      </c>
      <c r="U24" s="42">
        <f>T24/R24-1</f>
        <v>0.21272584446190113</v>
      </c>
      <c r="V24" s="26">
        <f>SUM(V7:V9)</f>
        <v>1004.7</v>
      </c>
      <c r="W24" s="42">
        <f>V24/T24-1</f>
        <v>0.30159347065682063</v>
      </c>
      <c r="X24" s="26">
        <f>SUM(X7:X9)</f>
        <v>1140.0999999999999</v>
      </c>
      <c r="Y24" s="42">
        <f>X24/V24-1</f>
        <v>0.13476659699412741</v>
      </c>
      <c r="Z24" s="39"/>
    </row>
    <row r="25" spans="1:26" x14ac:dyDescent="0.3">
      <c r="A25" s="4" t="s">
        <v>14</v>
      </c>
      <c r="B25" s="26">
        <f>SUM(B10:B12)</f>
        <v>827.39999999999986</v>
      </c>
      <c r="C25" s="35"/>
      <c r="D25" s="26">
        <f>SUM(D10:D12)</f>
        <v>693.8</v>
      </c>
      <c r="E25" s="38">
        <f>D25/B25-1</f>
        <v>-0.16146966400773499</v>
      </c>
      <c r="F25" s="26">
        <f>SUM(F10:F12)</f>
        <v>884.59999999999991</v>
      </c>
      <c r="G25" s="42">
        <f>F25/D25-1</f>
        <v>0.2750072066878062</v>
      </c>
      <c r="H25" s="26">
        <f>SUM(H10:H12)</f>
        <v>868.8</v>
      </c>
      <c r="I25" s="38">
        <f>H25/F25-1</f>
        <v>-1.7861180194438164E-2</v>
      </c>
      <c r="J25" s="26">
        <f>SUM(J10:J12)</f>
        <v>960.8</v>
      </c>
      <c r="K25" s="35">
        <f>J25/H25-1</f>
        <v>0.10589318600368314</v>
      </c>
      <c r="L25" s="26">
        <f>SUM(L10:L12)</f>
        <v>985.1</v>
      </c>
      <c r="M25" s="35">
        <f>L25/J25-1</f>
        <v>2.5291423813488922E-2</v>
      </c>
      <c r="N25" s="26">
        <f>SUM(N10:N12)</f>
        <v>1097.9000000000001</v>
      </c>
      <c r="O25" s="35">
        <f>N25/L25-1</f>
        <v>0.11450614150847627</v>
      </c>
      <c r="P25" s="26">
        <f>SUM(P10:P12)</f>
        <v>897.7</v>
      </c>
      <c r="Q25" s="38">
        <f>P25/N25-1</f>
        <v>-0.18234811913653337</v>
      </c>
      <c r="R25" s="26">
        <f>SUM(R10:R12)</f>
        <v>824.4</v>
      </c>
      <c r="S25" s="38">
        <f>R25/P25-1</f>
        <v>-8.1653113512309305E-2</v>
      </c>
      <c r="T25" s="26">
        <f>SUM(T10:T12)</f>
        <v>1066.5999999999999</v>
      </c>
      <c r="U25" s="42">
        <f>T25/R25-1</f>
        <v>0.29378942261038321</v>
      </c>
      <c r="V25" s="26">
        <f>SUM(V10:V12)</f>
        <v>1177.4000000000001</v>
      </c>
      <c r="W25" s="42">
        <f>V25/T25-1</f>
        <v>0.10388149259328716</v>
      </c>
      <c r="X25" s="26"/>
      <c r="Y25" s="42"/>
      <c r="Z25" s="39"/>
    </row>
    <row r="26" spans="1:26" x14ac:dyDescent="0.3">
      <c r="A26" s="4" t="s">
        <v>15</v>
      </c>
      <c r="B26" s="26">
        <f>SUM(B13:B15)</f>
        <v>792.2</v>
      </c>
      <c r="C26" s="30"/>
      <c r="D26" s="26">
        <f>SUM(D13:D15)</f>
        <v>755.1</v>
      </c>
      <c r="E26" s="38">
        <f>D26/B26-1</f>
        <v>-4.6831608179752626E-2</v>
      </c>
      <c r="F26" s="26">
        <f>SUM(F13:F15)</f>
        <v>829.90000000000009</v>
      </c>
      <c r="G26" s="42">
        <f>F26/D26-1</f>
        <v>9.9059727188451907E-2</v>
      </c>
      <c r="H26" s="26">
        <f>SUM(H13:H15)</f>
        <v>828.19999999999993</v>
      </c>
      <c r="I26" s="42">
        <f>H26/F26-1</f>
        <v>-2.0484395710328451E-3</v>
      </c>
      <c r="J26" s="26">
        <f>SUM(J13:J15)</f>
        <v>899.4</v>
      </c>
      <c r="K26" s="42">
        <f>J26/H26-1</f>
        <v>8.5969572567012875E-2</v>
      </c>
      <c r="L26" s="26">
        <f>SUM(L13:L15)</f>
        <v>832.4</v>
      </c>
      <c r="M26" s="38">
        <f>L26/J26-1</f>
        <v>-7.4494107182566105E-2</v>
      </c>
      <c r="N26" s="26">
        <f>SUM(N13:N15)</f>
        <v>605</v>
      </c>
      <c r="O26" s="38">
        <f>N26/L26-1</f>
        <v>-0.27318596828447861</v>
      </c>
      <c r="P26" s="26">
        <f>SUM(P13:P15)</f>
        <v>800.5</v>
      </c>
      <c r="Q26" s="42">
        <f>P26/N26-1</f>
        <v>0.32314049586776861</v>
      </c>
      <c r="R26" s="26">
        <f>SUM(R13:R15)</f>
        <v>746.30000000000007</v>
      </c>
      <c r="S26" s="38">
        <f>R26/P26-1</f>
        <v>-6.7707682698313509E-2</v>
      </c>
      <c r="T26" s="26">
        <f>SUM(T13:T15)</f>
        <v>867.9</v>
      </c>
      <c r="U26" s="42">
        <f>T26/R26-1</f>
        <v>0.1629371566394211</v>
      </c>
      <c r="V26" s="26">
        <f>SUM(V13:V15)</f>
        <v>919.5</v>
      </c>
      <c r="W26" s="42">
        <f>V26/T26-1</f>
        <v>5.9453854130660178E-2</v>
      </c>
      <c r="X26" s="26"/>
      <c r="Y26" s="42"/>
      <c r="Z26" s="39"/>
    </row>
    <row r="27" spans="1:26" x14ac:dyDescent="0.3">
      <c r="A27" s="4" t="s">
        <v>16</v>
      </c>
      <c r="B27" s="26">
        <f>SUM(B16:B18)</f>
        <v>766.59999999999991</v>
      </c>
      <c r="C27" s="30"/>
      <c r="D27" s="26">
        <f>SUM(D16:D18)</f>
        <v>806.30000000000007</v>
      </c>
      <c r="E27" s="30">
        <f>D27/B27-1</f>
        <v>5.1787111922776186E-2</v>
      </c>
      <c r="F27" s="26">
        <f>SUM(F16:F18)</f>
        <v>982.9</v>
      </c>
      <c r="G27" s="30">
        <f>F27/D27-1</f>
        <v>0.21902517673322563</v>
      </c>
      <c r="H27" s="20">
        <f>SUM(H16:H18)</f>
        <v>924.2</v>
      </c>
      <c r="I27" s="38">
        <f>H27/F27-1</f>
        <v>-5.972123308576649E-2</v>
      </c>
      <c r="J27" s="26">
        <f>SUM(J16:J18)</f>
        <v>907.59999999999991</v>
      </c>
      <c r="K27" s="38">
        <f>J27/H27-1</f>
        <v>-1.7961480199091273E-2</v>
      </c>
      <c r="L27" s="26">
        <f>SUM(L16:L18)</f>
        <v>970.8</v>
      </c>
      <c r="M27" s="42">
        <f>L27/J27-1</f>
        <v>6.9634200088144693E-2</v>
      </c>
      <c r="N27" s="26">
        <f>SUM(N16:N18)</f>
        <v>772.59999999999991</v>
      </c>
      <c r="O27" s="38">
        <f>N27/L27-1</f>
        <v>-0.20416151627523693</v>
      </c>
      <c r="P27" s="26">
        <f>SUM(P16:P18)</f>
        <v>775.2</v>
      </c>
      <c r="Q27" s="42">
        <f>P27/N27-1</f>
        <v>3.3652601604972077E-3</v>
      </c>
      <c r="R27" s="26">
        <f>SUM(R16:R18)</f>
        <v>862.6</v>
      </c>
      <c r="S27" s="42">
        <f>R27/P27-1</f>
        <v>0.11274509803921573</v>
      </c>
      <c r="T27" s="26">
        <f>SUM(T16:T18)</f>
        <v>1157.0999999999999</v>
      </c>
      <c r="U27" s="42">
        <f>T27/R27-1</f>
        <v>0.34140969162995582</v>
      </c>
      <c r="V27" s="26">
        <f>SUM(V16:V18)</f>
        <v>1287.8</v>
      </c>
      <c r="W27" s="42">
        <f>V27/T27-1</f>
        <v>0.11295480079509113</v>
      </c>
      <c r="X27" s="26"/>
      <c r="Y27" s="42"/>
      <c r="Z27" s="39"/>
    </row>
    <row r="28" spans="1:26" x14ac:dyDescent="0.3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x14ac:dyDescent="0.3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26" x14ac:dyDescent="0.3">
      <c r="A30" s="18" t="s">
        <v>22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R30" s="70"/>
    </row>
    <row r="32" spans="1:26" x14ac:dyDescent="0.3">
      <c r="A32" s="6" t="s">
        <v>43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R32" s="70"/>
    </row>
    <row r="34" spans="18:18" x14ac:dyDescent="0.3">
      <c r="R34" s="70"/>
    </row>
  </sheetData>
  <phoneticPr fontId="0" type="noConversion"/>
  <printOptions horizontalCentered="1"/>
  <pageMargins left="0" right="0" top="0.78740157480314965" bottom="0.78740157480314965" header="0.51181102362204722" footer="0.51181102362204722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7"/>
  <sheetViews>
    <sheetView rightToLeft="1" tabSelected="1" topLeftCell="A2" zoomScale="95" workbookViewId="0">
      <selection activeCell="Y21" sqref="Y21"/>
    </sheetView>
  </sheetViews>
  <sheetFormatPr defaultColWidth="9.109375" defaultRowHeight="13.2" x14ac:dyDescent="0.25"/>
  <cols>
    <col min="1" max="1" width="9.109375" style="51"/>
    <col min="2" max="2" width="8.44140625" style="51" hidden="1" customWidth="1"/>
    <col min="3" max="3" width="6.88671875" style="51" hidden="1" customWidth="1"/>
    <col min="4" max="4" width="8.44140625" style="51" bestFit="1" customWidth="1"/>
    <col min="5" max="5" width="6.88671875" style="51" bestFit="1" customWidth="1"/>
    <col min="6" max="6" width="8.44140625" style="51" bestFit="1" customWidth="1"/>
    <col min="7" max="7" width="6.88671875" style="51" bestFit="1" customWidth="1"/>
    <col min="8" max="8" width="8.21875" style="51" bestFit="1" customWidth="1"/>
    <col min="9" max="9" width="6.88671875" style="51" bestFit="1" customWidth="1"/>
    <col min="10" max="10" width="8.21875" style="51" bestFit="1" customWidth="1"/>
    <col min="11" max="11" width="6.88671875" style="51" bestFit="1" customWidth="1"/>
    <col min="12" max="12" width="8.21875" style="51" bestFit="1" customWidth="1"/>
    <col min="13" max="13" width="6.88671875" style="51" bestFit="1" customWidth="1"/>
    <col min="14" max="14" width="13.109375" style="51" bestFit="1" customWidth="1"/>
    <col min="15" max="22" width="9.109375" style="51"/>
    <col min="23" max="23" width="11.6640625" style="51" bestFit="1" customWidth="1"/>
    <col min="24" max="24" width="9.109375" style="51"/>
    <col min="25" max="25" width="11.6640625" style="51" bestFit="1" customWidth="1"/>
    <col min="26" max="16384" width="9.109375" style="51"/>
  </cols>
  <sheetData>
    <row r="2" spans="1:25" ht="28.2" x14ac:dyDescent="0.5">
      <c r="E2" s="52"/>
      <c r="G2" s="50" t="s">
        <v>24</v>
      </c>
    </row>
    <row r="3" spans="1:25" ht="21" x14ac:dyDescent="0.4">
      <c r="J3" s="65" t="s">
        <v>25</v>
      </c>
    </row>
    <row r="4" spans="1:25" ht="21" x14ac:dyDescent="0.4">
      <c r="A4" s="65"/>
    </row>
    <row r="6" spans="1:25" s="55" customFormat="1" ht="15.6" x14ac:dyDescent="0.3">
      <c r="A6" s="5" t="s">
        <v>23</v>
      </c>
      <c r="B6" s="57">
        <v>2008</v>
      </c>
      <c r="C6" s="56" t="s">
        <v>19</v>
      </c>
      <c r="D6" s="57">
        <v>2009</v>
      </c>
      <c r="E6" s="56" t="s">
        <v>19</v>
      </c>
      <c r="F6" s="57">
        <v>2010</v>
      </c>
      <c r="G6" s="56" t="s">
        <v>19</v>
      </c>
      <c r="H6" s="57">
        <v>2011</v>
      </c>
      <c r="I6" s="56" t="s">
        <v>19</v>
      </c>
      <c r="J6" s="57">
        <v>2012</v>
      </c>
      <c r="K6" s="56" t="s">
        <v>19</v>
      </c>
      <c r="L6" s="57">
        <v>2013</v>
      </c>
      <c r="M6" s="56" t="s">
        <v>19</v>
      </c>
      <c r="N6" s="57">
        <v>2014</v>
      </c>
      <c r="O6" s="56" t="s">
        <v>19</v>
      </c>
      <c r="P6" s="57">
        <v>2015</v>
      </c>
      <c r="Q6" s="56" t="s">
        <v>19</v>
      </c>
      <c r="R6" s="16">
        <v>2016</v>
      </c>
      <c r="S6" s="11" t="s">
        <v>19</v>
      </c>
      <c r="T6" s="75">
        <v>2017</v>
      </c>
      <c r="U6" s="11" t="s">
        <v>19</v>
      </c>
      <c r="V6" s="75">
        <v>2018</v>
      </c>
      <c r="W6" s="10" t="s">
        <v>34</v>
      </c>
      <c r="X6" s="75">
        <v>2019</v>
      </c>
      <c r="Y6" s="10" t="s">
        <v>34</v>
      </c>
    </row>
    <row r="7" spans="1:25" s="55" customFormat="1" ht="15.6" x14ac:dyDescent="0.3">
      <c r="A7" s="28"/>
      <c r="B7" s="59" t="s">
        <v>0</v>
      </c>
      <c r="C7" s="58" t="s">
        <v>1</v>
      </c>
      <c r="D7" s="59" t="s">
        <v>0</v>
      </c>
      <c r="E7" s="58" t="s">
        <v>1</v>
      </c>
      <c r="F7" s="59" t="s">
        <v>0</v>
      </c>
      <c r="G7" s="58" t="s">
        <v>1</v>
      </c>
      <c r="H7" s="59" t="s">
        <v>0</v>
      </c>
      <c r="I7" s="58" t="s">
        <v>1</v>
      </c>
      <c r="J7" s="59" t="s">
        <v>0</v>
      </c>
      <c r="K7" s="58" t="s">
        <v>1</v>
      </c>
      <c r="L7" s="59" t="s">
        <v>0</v>
      </c>
      <c r="M7" s="58" t="s">
        <v>1</v>
      </c>
      <c r="N7" s="59" t="s">
        <v>0</v>
      </c>
      <c r="O7" s="58" t="s">
        <v>1</v>
      </c>
      <c r="P7" s="59" t="s">
        <v>0</v>
      </c>
      <c r="Q7" s="58" t="s">
        <v>1</v>
      </c>
      <c r="R7" s="17" t="s">
        <v>0</v>
      </c>
      <c r="S7" s="12" t="s">
        <v>1</v>
      </c>
      <c r="T7" s="76" t="s">
        <v>0</v>
      </c>
      <c r="U7" s="12" t="s">
        <v>1</v>
      </c>
      <c r="V7" s="76" t="s">
        <v>0</v>
      </c>
      <c r="W7" s="12">
        <v>2017</v>
      </c>
      <c r="X7" s="76" t="s">
        <v>0</v>
      </c>
      <c r="Y7" s="12">
        <v>2018</v>
      </c>
    </row>
    <row r="8" spans="1:25" ht="15.6" x14ac:dyDescent="0.3">
      <c r="A8" s="4" t="s">
        <v>2</v>
      </c>
      <c r="B8" s="21">
        <v>150.69999999999999</v>
      </c>
      <c r="C8" s="19"/>
      <c r="D8" s="21">
        <v>118.6</v>
      </c>
      <c r="E8" s="36">
        <f t="shared" ref="E8:E19" si="0">D8/B8-1</f>
        <v>-0.21300597213005967</v>
      </c>
      <c r="F8" s="21">
        <v>164.3</v>
      </c>
      <c r="G8" s="40">
        <f t="shared" ref="G8:G19" si="1">F8/D8-1</f>
        <v>0.38532883642495808</v>
      </c>
      <c r="H8" s="21">
        <v>191.2</v>
      </c>
      <c r="I8" s="40">
        <f t="shared" ref="I8:I19" si="2">H8/F8-1</f>
        <v>0.16372489348752262</v>
      </c>
      <c r="J8" s="21">
        <v>189.1</v>
      </c>
      <c r="K8" s="36">
        <f t="shared" ref="K8:K19" si="3">J8/H8-1</f>
        <v>-1.0983263598326354E-2</v>
      </c>
      <c r="L8" s="21">
        <v>167.5</v>
      </c>
      <c r="M8" s="36">
        <f t="shared" ref="M8:M19" si="4">L8/J8-1</f>
        <v>-0.11422527763088308</v>
      </c>
      <c r="N8" s="21">
        <v>200.1</v>
      </c>
      <c r="O8" s="45">
        <f t="shared" ref="O8:O19" si="5">N8/L8-1</f>
        <v>0.19462686567164167</v>
      </c>
      <c r="P8" s="21">
        <v>167.5</v>
      </c>
      <c r="Q8" s="36">
        <f t="shared" ref="Q8:Q19" si="6">P8/N8-1</f>
        <v>-0.16291854072963519</v>
      </c>
      <c r="R8" s="21">
        <v>164.8</v>
      </c>
      <c r="S8" s="36">
        <f t="shared" ref="S8:S20" si="7">R8/P8-1</f>
        <v>-1.6119402985074527E-2</v>
      </c>
      <c r="T8" s="78">
        <v>211.9</v>
      </c>
      <c r="U8" s="43">
        <f t="shared" ref="U8:U19" si="8">T8/R8-1</f>
        <v>0.28580097087378631</v>
      </c>
      <c r="V8" s="78">
        <v>257.10000000000002</v>
      </c>
      <c r="W8" s="43">
        <f t="shared" ref="W8:W19" si="9">V8/T8-1</f>
        <v>0.21330816422840959</v>
      </c>
      <c r="X8" s="78">
        <v>285.3</v>
      </c>
      <c r="Y8" s="43">
        <f>X8/V8-1</f>
        <v>0.10968494749124846</v>
      </c>
    </row>
    <row r="9" spans="1:25" ht="15.6" x14ac:dyDescent="0.3">
      <c r="A9" s="4" t="s">
        <v>3</v>
      </c>
      <c r="B9" s="21">
        <v>173.5</v>
      </c>
      <c r="C9" s="19"/>
      <c r="D9" s="21">
        <v>139.9</v>
      </c>
      <c r="E9" s="36">
        <f t="shared" si="0"/>
        <v>-0.19365994236311235</v>
      </c>
      <c r="F9" s="21">
        <v>178.5</v>
      </c>
      <c r="G9" s="40">
        <f t="shared" si="1"/>
        <v>0.27591136526090065</v>
      </c>
      <c r="H9" s="21">
        <v>197.3</v>
      </c>
      <c r="I9" s="40">
        <f t="shared" si="2"/>
        <v>0.10532212885154069</v>
      </c>
      <c r="J9" s="21">
        <v>199.8</v>
      </c>
      <c r="K9" s="45">
        <f t="shared" si="3"/>
        <v>1.2671059300557452E-2</v>
      </c>
      <c r="L9" s="21">
        <v>183.8</v>
      </c>
      <c r="M9" s="36">
        <f t="shared" si="4"/>
        <v>-8.0080080080080052E-2</v>
      </c>
      <c r="N9" s="21">
        <v>221.5</v>
      </c>
      <c r="O9" s="45">
        <f t="shared" si="5"/>
        <v>0.20511425462459187</v>
      </c>
      <c r="P9" s="21">
        <v>187</v>
      </c>
      <c r="Q9" s="36">
        <f t="shared" si="6"/>
        <v>-0.15575620767494358</v>
      </c>
      <c r="R9" s="21">
        <v>191.2</v>
      </c>
      <c r="S9" s="45">
        <f t="shared" si="7"/>
        <v>2.2459893048128343E-2</v>
      </c>
      <c r="T9" s="78">
        <v>233.7</v>
      </c>
      <c r="U9" s="43">
        <f t="shared" si="8"/>
        <v>0.22228033472803355</v>
      </c>
      <c r="V9" s="78">
        <v>299.60000000000002</v>
      </c>
      <c r="W9" s="43">
        <f t="shared" si="9"/>
        <v>0.28198545143346188</v>
      </c>
      <c r="X9" s="78">
        <v>342.3</v>
      </c>
      <c r="Y9" s="43">
        <f>X9/V9-1</f>
        <v>0.14252336448598135</v>
      </c>
    </row>
    <row r="10" spans="1:25" ht="15.6" x14ac:dyDescent="0.3">
      <c r="A10" s="4" t="s">
        <v>4</v>
      </c>
      <c r="B10" s="21">
        <v>235.1</v>
      </c>
      <c r="C10" s="19"/>
      <c r="D10" s="21">
        <v>180.4</v>
      </c>
      <c r="E10" s="36">
        <f t="shared" si="0"/>
        <v>-0.23266695023394302</v>
      </c>
      <c r="F10" s="21">
        <v>258.3</v>
      </c>
      <c r="G10" s="40">
        <f t="shared" si="1"/>
        <v>0.43181818181818188</v>
      </c>
      <c r="H10" s="21">
        <v>251.1</v>
      </c>
      <c r="I10" s="36">
        <f t="shared" si="2"/>
        <v>-2.7874564459930418E-2</v>
      </c>
      <c r="J10" s="21">
        <v>248.3</v>
      </c>
      <c r="K10" s="36">
        <f t="shared" si="3"/>
        <v>-1.1150935882118573E-2</v>
      </c>
      <c r="L10" s="21">
        <v>251.1</v>
      </c>
      <c r="M10" s="45">
        <f t="shared" si="4"/>
        <v>1.1276681433749491E-2</v>
      </c>
      <c r="N10" s="21">
        <v>283.7</v>
      </c>
      <c r="O10" s="45">
        <f t="shared" si="5"/>
        <v>0.12982875348466738</v>
      </c>
      <c r="P10" s="21">
        <v>238.8</v>
      </c>
      <c r="Q10" s="36">
        <f t="shared" si="6"/>
        <v>-0.15826577370461747</v>
      </c>
      <c r="R10" s="21">
        <v>240.4</v>
      </c>
      <c r="S10" s="45">
        <f t="shared" si="7"/>
        <v>6.7001675041875597E-3</v>
      </c>
      <c r="T10" s="78">
        <v>293</v>
      </c>
      <c r="U10" s="43">
        <f t="shared" si="8"/>
        <v>0.21880199667221301</v>
      </c>
      <c r="V10" s="78">
        <v>393.1</v>
      </c>
      <c r="W10" s="43">
        <f t="shared" si="9"/>
        <v>0.34163822525597287</v>
      </c>
      <c r="X10" s="78">
        <v>426.2</v>
      </c>
      <c r="Y10" s="43">
        <f>X10/V10-1</f>
        <v>8.4202493004324586E-2</v>
      </c>
    </row>
    <row r="11" spans="1:25" ht="15.6" x14ac:dyDescent="0.3">
      <c r="A11" s="4" t="s">
        <v>17</v>
      </c>
      <c r="B11" s="21">
        <v>255.4</v>
      </c>
      <c r="C11" s="19"/>
      <c r="D11" s="21">
        <v>222.8</v>
      </c>
      <c r="E11" s="36">
        <f t="shared" si="0"/>
        <v>-0.1276429130775254</v>
      </c>
      <c r="F11" s="21">
        <v>267.39999999999998</v>
      </c>
      <c r="G11" s="40">
        <f t="shared" si="1"/>
        <v>0.20017953321364446</v>
      </c>
      <c r="H11" s="21">
        <v>260.7</v>
      </c>
      <c r="I11" s="36">
        <f t="shared" si="2"/>
        <v>-2.505609573672396E-2</v>
      </c>
      <c r="J11" s="21">
        <v>295.89999999999998</v>
      </c>
      <c r="K11" s="45">
        <f t="shared" si="3"/>
        <v>0.13502109704641341</v>
      </c>
      <c r="L11" s="21">
        <v>300.2</v>
      </c>
      <c r="M11" s="45">
        <f t="shared" si="4"/>
        <v>1.4531936465022044E-2</v>
      </c>
      <c r="N11" s="21">
        <v>341.8</v>
      </c>
      <c r="O11" s="45">
        <f t="shared" si="5"/>
        <v>0.13857428381079284</v>
      </c>
      <c r="P11" s="21">
        <v>288.8</v>
      </c>
      <c r="Q11" s="36">
        <f t="shared" si="6"/>
        <v>-0.155061439438268</v>
      </c>
      <c r="R11" s="21">
        <v>253</v>
      </c>
      <c r="S11" s="36">
        <f t="shared" si="7"/>
        <v>-0.12396121883656508</v>
      </c>
      <c r="T11" s="78">
        <v>349.2</v>
      </c>
      <c r="U11" s="43">
        <f t="shared" si="8"/>
        <v>0.38023715415019765</v>
      </c>
      <c r="V11" s="78">
        <v>408.9</v>
      </c>
      <c r="W11" s="43">
        <f t="shared" si="9"/>
        <v>0.17096219931271484</v>
      </c>
      <c r="X11" s="78">
        <v>405.4</v>
      </c>
      <c r="Y11" s="98">
        <f>X11/V11-1</f>
        <v>-8.5595500122279677E-3</v>
      </c>
    </row>
    <row r="12" spans="1:25" ht="15.6" x14ac:dyDescent="0.3">
      <c r="A12" s="4" t="s">
        <v>5</v>
      </c>
      <c r="B12" s="21">
        <v>254.7</v>
      </c>
      <c r="C12" s="34"/>
      <c r="D12" s="21">
        <v>204</v>
      </c>
      <c r="E12" s="37">
        <f t="shared" si="0"/>
        <v>-0.199057714958775</v>
      </c>
      <c r="F12" s="21">
        <v>255.8</v>
      </c>
      <c r="G12" s="44">
        <f t="shared" si="1"/>
        <v>0.25392156862745097</v>
      </c>
      <c r="H12" s="21">
        <v>267.8</v>
      </c>
      <c r="I12" s="44">
        <f t="shared" si="2"/>
        <v>4.6911649726348648E-2</v>
      </c>
      <c r="J12" s="21">
        <v>269.39999999999998</v>
      </c>
      <c r="K12" s="45">
        <f t="shared" si="3"/>
        <v>5.9746079163554011E-3</v>
      </c>
      <c r="L12" s="21">
        <v>283.2</v>
      </c>
      <c r="M12" s="45">
        <f t="shared" si="4"/>
        <v>5.1224944320712673E-2</v>
      </c>
      <c r="N12" s="21">
        <v>346.2</v>
      </c>
      <c r="O12" s="45">
        <f t="shared" si="5"/>
        <v>0.22245762711864403</v>
      </c>
      <c r="P12" s="21">
        <v>281.5</v>
      </c>
      <c r="Q12" s="36">
        <f t="shared" si="6"/>
        <v>-0.18688619295205078</v>
      </c>
      <c r="R12" s="21">
        <v>297.3</v>
      </c>
      <c r="S12" s="45">
        <f t="shared" si="7"/>
        <v>5.612788632326815E-2</v>
      </c>
      <c r="T12" s="78">
        <v>346.9</v>
      </c>
      <c r="U12" s="43">
        <f t="shared" si="8"/>
        <v>0.16683484695593664</v>
      </c>
      <c r="V12" s="78">
        <v>396.1</v>
      </c>
      <c r="W12" s="43">
        <f t="shared" si="9"/>
        <v>0.14182761602767391</v>
      </c>
      <c r="X12" s="78"/>
      <c r="Y12" s="43"/>
    </row>
    <row r="13" spans="1:25" ht="15.6" x14ac:dyDescent="0.3">
      <c r="A13" s="4" t="s">
        <v>6</v>
      </c>
      <c r="B13" s="21">
        <v>205.3</v>
      </c>
      <c r="C13" s="34"/>
      <c r="D13" s="21">
        <v>179.3</v>
      </c>
      <c r="E13" s="37">
        <f t="shared" si="0"/>
        <v>-0.12664393570384802</v>
      </c>
      <c r="F13" s="21">
        <v>213.9</v>
      </c>
      <c r="G13" s="39">
        <f t="shared" si="1"/>
        <v>0.19297267150027886</v>
      </c>
      <c r="H13" s="21">
        <v>228.3</v>
      </c>
      <c r="I13" s="39">
        <f t="shared" si="2"/>
        <v>6.7321178120617109E-2</v>
      </c>
      <c r="J13" s="21">
        <v>241.9</v>
      </c>
      <c r="K13" s="39">
        <f t="shared" si="3"/>
        <v>5.9570740254051735E-2</v>
      </c>
      <c r="L13" s="21">
        <v>241.4</v>
      </c>
      <c r="M13" s="39">
        <f t="shared" si="4"/>
        <v>-2.0669698222406385E-3</v>
      </c>
      <c r="N13" s="21">
        <v>297.3</v>
      </c>
      <c r="O13" s="39">
        <f t="shared" si="5"/>
        <v>0.23156586578293292</v>
      </c>
      <c r="P13" s="21">
        <v>237.5</v>
      </c>
      <c r="Q13" s="36">
        <f t="shared" si="6"/>
        <v>-0.20114362596703672</v>
      </c>
      <c r="R13" s="21">
        <v>236.3</v>
      </c>
      <c r="S13" s="37">
        <f t="shared" si="7"/>
        <v>-5.0526315789473086E-3</v>
      </c>
      <c r="T13" s="78">
        <v>303.10000000000002</v>
      </c>
      <c r="U13" s="43">
        <f t="shared" si="8"/>
        <v>0.2826914938637326</v>
      </c>
      <c r="V13" s="78">
        <v>310.8</v>
      </c>
      <c r="W13" s="43">
        <f t="shared" si="9"/>
        <v>2.5404157043879882E-2</v>
      </c>
      <c r="X13" s="78"/>
      <c r="Y13" s="43"/>
    </row>
    <row r="14" spans="1:25" ht="15.6" x14ac:dyDescent="0.3">
      <c r="A14" s="4" t="s">
        <v>7</v>
      </c>
      <c r="B14" s="21">
        <v>219.2</v>
      </c>
      <c r="C14" s="19"/>
      <c r="D14" s="21">
        <v>212.2</v>
      </c>
      <c r="E14" s="36">
        <f t="shared" si="0"/>
        <v>-3.1934306569343041E-2</v>
      </c>
      <c r="F14" s="21">
        <v>238.4</v>
      </c>
      <c r="G14" s="45">
        <f t="shared" si="1"/>
        <v>0.12346842601319508</v>
      </c>
      <c r="H14" s="21">
        <v>236.8</v>
      </c>
      <c r="I14" s="36">
        <f t="shared" si="2"/>
        <v>-6.7114093959731447E-3</v>
      </c>
      <c r="J14" s="21">
        <v>241.1</v>
      </c>
      <c r="K14" s="45">
        <f t="shared" si="3"/>
        <v>1.8158783783783772E-2</v>
      </c>
      <c r="L14" s="21">
        <v>245.8</v>
      </c>
      <c r="M14" s="45">
        <f t="shared" si="4"/>
        <v>1.9493985897967692E-2</v>
      </c>
      <c r="N14" s="21">
        <v>193.9</v>
      </c>
      <c r="O14" s="36">
        <f t="shared" si="5"/>
        <v>-0.21114727420667212</v>
      </c>
      <c r="P14" s="21">
        <v>245</v>
      </c>
      <c r="Q14" s="45">
        <f t="shared" si="6"/>
        <v>0.26353790613718409</v>
      </c>
      <c r="R14" s="21">
        <v>231.8</v>
      </c>
      <c r="S14" s="36">
        <f t="shared" si="7"/>
        <v>-5.3877551020408143E-2</v>
      </c>
      <c r="T14" s="78">
        <v>271</v>
      </c>
      <c r="U14" s="43">
        <f t="shared" si="8"/>
        <v>0.16911130284728215</v>
      </c>
      <c r="V14" s="78">
        <v>293.89999999999998</v>
      </c>
      <c r="W14" s="43">
        <f t="shared" si="9"/>
        <v>8.4501845018450039E-2</v>
      </c>
      <c r="X14" s="78"/>
      <c r="Y14" s="43"/>
    </row>
    <row r="15" spans="1:25" ht="15.6" x14ac:dyDescent="0.3">
      <c r="A15" s="4" t="s">
        <v>8</v>
      </c>
      <c r="B15" s="21">
        <v>218.5</v>
      </c>
      <c r="C15" s="22"/>
      <c r="D15" s="21">
        <v>212.6</v>
      </c>
      <c r="E15" s="37">
        <f t="shared" si="0"/>
        <v>-2.7002288329519453E-2</v>
      </c>
      <c r="F15" s="21">
        <v>233.2</v>
      </c>
      <c r="G15" s="45">
        <f t="shared" si="1"/>
        <v>9.6895578551269956E-2</v>
      </c>
      <c r="H15" s="21">
        <v>225.1</v>
      </c>
      <c r="I15" s="36">
        <f t="shared" si="2"/>
        <v>-3.4734133790737531E-2</v>
      </c>
      <c r="J15" s="21">
        <v>247.5</v>
      </c>
      <c r="K15" s="45">
        <f t="shared" si="3"/>
        <v>9.9511328298534041E-2</v>
      </c>
      <c r="L15" s="21">
        <v>240.6</v>
      </c>
      <c r="M15" s="36">
        <f t="shared" si="4"/>
        <v>-2.7878787878787947E-2</v>
      </c>
      <c r="N15" s="21">
        <v>164.1</v>
      </c>
      <c r="O15" s="36">
        <f t="shared" si="5"/>
        <v>-0.31795511221945139</v>
      </c>
      <c r="P15" s="21">
        <v>232.8</v>
      </c>
      <c r="Q15" s="45">
        <f t="shared" si="6"/>
        <v>0.41864716636197463</v>
      </c>
      <c r="R15" s="21">
        <v>211.4</v>
      </c>
      <c r="S15" s="36">
        <f t="shared" si="7"/>
        <v>-9.192439862542956E-2</v>
      </c>
      <c r="T15" s="78">
        <v>253.7</v>
      </c>
      <c r="U15" s="43">
        <f t="shared" si="8"/>
        <v>0.20009460737937546</v>
      </c>
      <c r="V15" s="78">
        <v>279.2</v>
      </c>
      <c r="W15" s="43">
        <f t="shared" si="9"/>
        <v>0.10051241623965312</v>
      </c>
      <c r="X15" s="78"/>
      <c r="Y15" s="43"/>
    </row>
    <row r="16" spans="1:25" ht="15.6" x14ac:dyDescent="0.3">
      <c r="A16" s="4" t="s">
        <v>9</v>
      </c>
      <c r="B16" s="21">
        <v>213.1</v>
      </c>
      <c r="C16" s="22"/>
      <c r="D16" s="21">
        <v>188.9</v>
      </c>
      <c r="E16" s="37">
        <f t="shared" si="0"/>
        <v>-0.11356170811825428</v>
      </c>
      <c r="F16" s="21">
        <v>206</v>
      </c>
      <c r="G16" s="39">
        <f t="shared" si="1"/>
        <v>9.05240868184225E-2</v>
      </c>
      <c r="H16" s="21">
        <v>229.1</v>
      </c>
      <c r="I16" s="45">
        <f t="shared" si="2"/>
        <v>0.11213592233009706</v>
      </c>
      <c r="J16" s="21">
        <v>235.9</v>
      </c>
      <c r="K16" s="45">
        <f t="shared" si="3"/>
        <v>2.9681361850720345E-2</v>
      </c>
      <c r="L16" s="21">
        <v>211.8</v>
      </c>
      <c r="M16" s="36">
        <f t="shared" si="4"/>
        <v>-0.10216193302246712</v>
      </c>
      <c r="N16" s="21">
        <v>179.5</v>
      </c>
      <c r="O16" s="36">
        <f t="shared" si="5"/>
        <v>-0.15250236071765821</v>
      </c>
      <c r="P16" s="21">
        <v>224.5</v>
      </c>
      <c r="Q16" s="45">
        <f t="shared" si="6"/>
        <v>0.25069637883008355</v>
      </c>
      <c r="R16" s="21">
        <v>265.5</v>
      </c>
      <c r="S16" s="45">
        <f t="shared" si="7"/>
        <v>0.18262806236080187</v>
      </c>
      <c r="T16" s="78">
        <v>278.39999999999998</v>
      </c>
      <c r="U16" s="43">
        <f t="shared" si="8"/>
        <v>4.8587570621468901E-2</v>
      </c>
      <c r="V16" s="78">
        <v>282</v>
      </c>
      <c r="W16" s="43">
        <f t="shared" si="9"/>
        <v>1.2931034482758674E-2</v>
      </c>
      <c r="X16" s="78"/>
      <c r="Y16" s="43"/>
    </row>
    <row r="17" spans="1:25" ht="15.6" x14ac:dyDescent="0.3">
      <c r="A17" s="4" t="s">
        <v>10</v>
      </c>
      <c r="B17" s="21">
        <v>247.7</v>
      </c>
      <c r="C17" s="22"/>
      <c r="D17" s="21">
        <v>263</v>
      </c>
      <c r="E17" s="22">
        <f t="shared" si="0"/>
        <v>6.1768268066209275E-2</v>
      </c>
      <c r="F17" s="21">
        <v>325.2</v>
      </c>
      <c r="G17" s="22">
        <f t="shared" si="1"/>
        <v>0.23650190114068437</v>
      </c>
      <c r="H17" s="21">
        <v>269.89999999999998</v>
      </c>
      <c r="I17" s="36">
        <f t="shared" si="2"/>
        <v>-0.170049200492005</v>
      </c>
      <c r="J17" s="21">
        <v>298.3</v>
      </c>
      <c r="K17" s="45">
        <f t="shared" si="3"/>
        <v>0.10522415709522059</v>
      </c>
      <c r="L17" s="21">
        <v>338.9</v>
      </c>
      <c r="M17" s="45">
        <f t="shared" si="4"/>
        <v>0.13610459269192066</v>
      </c>
      <c r="N17" s="21">
        <v>275.89999999999998</v>
      </c>
      <c r="O17" s="36">
        <f t="shared" si="5"/>
        <v>-0.18589554440838008</v>
      </c>
      <c r="P17" s="21">
        <v>289.7</v>
      </c>
      <c r="Q17" s="45">
        <f t="shared" si="6"/>
        <v>5.0018122508155072E-2</v>
      </c>
      <c r="R17" s="21">
        <v>271.7</v>
      </c>
      <c r="S17" s="36">
        <f t="shared" si="7"/>
        <v>-6.2133241284087037E-2</v>
      </c>
      <c r="T17" s="78">
        <v>426.3</v>
      </c>
      <c r="U17" s="43">
        <f t="shared" si="8"/>
        <v>0.56900993743099026</v>
      </c>
      <c r="V17" s="78">
        <v>485.8</v>
      </c>
      <c r="W17" s="43">
        <f t="shared" si="9"/>
        <v>0.13957307060755331</v>
      </c>
      <c r="X17" s="78"/>
      <c r="Y17" s="43"/>
    </row>
    <row r="18" spans="1:25" ht="15.6" x14ac:dyDescent="0.3">
      <c r="A18" s="4" t="s">
        <v>18</v>
      </c>
      <c r="B18" s="21">
        <v>219.4</v>
      </c>
      <c r="C18" s="22"/>
      <c r="D18" s="21">
        <v>206.4</v>
      </c>
      <c r="E18" s="37">
        <f t="shared" si="0"/>
        <v>-5.9252506836827701E-2</v>
      </c>
      <c r="F18" s="21">
        <v>245</v>
      </c>
      <c r="G18" s="39">
        <f t="shared" si="1"/>
        <v>0.18701550387596888</v>
      </c>
      <c r="H18" s="21">
        <v>248.2</v>
      </c>
      <c r="I18" s="45">
        <f t="shared" si="2"/>
        <v>1.3061224489795853E-2</v>
      </c>
      <c r="J18" s="21">
        <v>223.4</v>
      </c>
      <c r="K18" s="36">
        <f t="shared" si="3"/>
        <v>-9.9919419822723565E-2</v>
      </c>
      <c r="L18" s="21">
        <v>256.5</v>
      </c>
      <c r="M18" s="39">
        <f t="shared" si="4"/>
        <v>0.14816472694717997</v>
      </c>
      <c r="N18" s="21">
        <v>219.2</v>
      </c>
      <c r="O18" s="37">
        <f t="shared" si="5"/>
        <v>-0.14541910331384023</v>
      </c>
      <c r="P18" s="21">
        <v>209.1</v>
      </c>
      <c r="Q18" s="37">
        <f t="shared" si="6"/>
        <v>-4.607664233576636E-2</v>
      </c>
      <c r="R18" s="21">
        <v>287.89999999999998</v>
      </c>
      <c r="S18" s="71">
        <f t="shared" si="7"/>
        <v>0.37685318029650872</v>
      </c>
      <c r="T18" s="78">
        <v>355.9</v>
      </c>
      <c r="U18" s="43">
        <f t="shared" si="8"/>
        <v>0.23619312261201819</v>
      </c>
      <c r="V18" s="78">
        <v>388.8</v>
      </c>
      <c r="W18" s="43">
        <f t="shared" si="9"/>
        <v>9.2441697105928755E-2</v>
      </c>
      <c r="X18" s="78"/>
      <c r="Y18" s="43"/>
    </row>
    <row r="19" spans="1:25" ht="16.2" thickBot="1" x14ac:dyDescent="0.35">
      <c r="A19" s="8" t="s">
        <v>11</v>
      </c>
      <c r="B19" s="23">
        <v>179.6</v>
      </c>
      <c r="C19" s="32"/>
      <c r="D19" s="23">
        <v>194.4</v>
      </c>
      <c r="E19" s="32">
        <f t="shared" si="0"/>
        <v>8.2405345211581382E-2</v>
      </c>
      <c r="F19" s="23">
        <v>217</v>
      </c>
      <c r="G19" s="32">
        <f t="shared" si="1"/>
        <v>0.11625514403292181</v>
      </c>
      <c r="H19" s="23">
        <v>214.7</v>
      </c>
      <c r="I19" s="46">
        <f t="shared" si="2"/>
        <v>-1.0599078341013923E-2</v>
      </c>
      <c r="J19" s="23">
        <v>195.1</v>
      </c>
      <c r="K19" s="46">
        <f t="shared" si="3"/>
        <v>-9.1290172333488573E-2</v>
      </c>
      <c r="L19" s="23">
        <v>241</v>
      </c>
      <c r="M19" s="67">
        <f t="shared" si="4"/>
        <v>0.23526396719630971</v>
      </c>
      <c r="N19" s="23">
        <v>203.4</v>
      </c>
      <c r="O19" s="68">
        <f t="shared" si="5"/>
        <v>-0.15601659751037344</v>
      </c>
      <c r="P19" s="23">
        <v>197.2</v>
      </c>
      <c r="Q19" s="69">
        <f t="shared" si="6"/>
        <v>-3.0481809242871249E-2</v>
      </c>
      <c r="R19" s="23">
        <v>248.6</v>
      </c>
      <c r="S19" s="72">
        <f t="shared" si="7"/>
        <v>0.26064908722109537</v>
      </c>
      <c r="T19" s="79">
        <v>290.10000000000002</v>
      </c>
      <c r="U19" s="73">
        <f t="shared" si="8"/>
        <v>0.16693483507642815</v>
      </c>
      <c r="V19" s="79">
        <v>325.60000000000002</v>
      </c>
      <c r="W19" s="73">
        <f t="shared" si="9"/>
        <v>0.12237159600137892</v>
      </c>
      <c r="X19" s="79"/>
      <c r="Y19" s="73"/>
    </row>
    <row r="20" spans="1:25" ht="18" thickTop="1" x14ac:dyDescent="0.3">
      <c r="A20" s="7" t="s">
        <v>12</v>
      </c>
      <c r="B20" s="21">
        <f>SUM(B8:B19)</f>
        <v>2572.1999999999998</v>
      </c>
      <c r="C20" s="25"/>
      <c r="D20" s="21">
        <f>SUM(D8:D19)</f>
        <v>2322.5</v>
      </c>
      <c r="E20" s="38">
        <f>D20/SUM(B8:B19)-1</f>
        <v>-9.7076432625767817E-2</v>
      </c>
      <c r="F20" s="21">
        <f>SUM(F8:F19)</f>
        <v>2803</v>
      </c>
      <c r="G20" s="41">
        <f>F20/SUM(D8:D19)-1</f>
        <v>0.20688912809472559</v>
      </c>
      <c r="H20" s="21">
        <f>SUM(H8:H19)</f>
        <v>2820.1999999999994</v>
      </c>
      <c r="I20" s="41">
        <f>H20/SUM(F8:F19)-1</f>
        <v>6.136282554405792E-3</v>
      </c>
      <c r="J20" s="21">
        <f>SUM(J8:J19)</f>
        <v>2885.7000000000003</v>
      </c>
      <c r="K20" s="41">
        <f>J20/SUM(H8:H19)-1</f>
        <v>2.3225303169988276E-2</v>
      </c>
      <c r="L20" s="21">
        <f>SUM(L8:L19)</f>
        <v>2961.8</v>
      </c>
      <c r="M20" s="66">
        <f>L20/SUM(J8:J19)-1</f>
        <v>2.6371417680285614E-2</v>
      </c>
      <c r="N20" s="21">
        <f>SUM(N8:N19)</f>
        <v>2926.6</v>
      </c>
      <c r="O20" s="49">
        <f>N20/SUM(L8:L19)-1</f>
        <v>-1.1884664730906991E-2</v>
      </c>
      <c r="P20" s="21">
        <f>SUM(P8:P19)</f>
        <v>2799.3999999999992</v>
      </c>
      <c r="Q20" s="49">
        <f>P20/SUM(N8:N19)-1</f>
        <v>-4.3463404633363178E-2</v>
      </c>
      <c r="R20" s="21">
        <f>SUM(R8:R19)</f>
        <v>2899.8999999999996</v>
      </c>
      <c r="S20" s="74">
        <f t="shared" si="7"/>
        <v>3.5900550117882624E-2</v>
      </c>
      <c r="T20" s="21">
        <f>SUM(T8:T19)</f>
        <v>3613.2</v>
      </c>
      <c r="U20" s="43">
        <f>T20/SUM(R8:R19)-1</f>
        <v>0.24597399910341755</v>
      </c>
      <c r="V20" s="21">
        <f>SUM(V8:V19)</f>
        <v>4120.9000000000005</v>
      </c>
      <c r="W20" s="43">
        <f>V20/SUM(T8:T19)-1</f>
        <v>0.14051256503930065</v>
      </c>
      <c r="X20" s="21">
        <f>SUM(X8:X19)</f>
        <v>1459.1999999999998</v>
      </c>
      <c r="Y20" s="43">
        <f>X20/SUM(V8:V11)-1</f>
        <v>7.3967763303157241E-2</v>
      </c>
    </row>
    <row r="21" spans="1:25" ht="15.6" x14ac:dyDescent="0.3">
      <c r="A21" s="4"/>
      <c r="B21" s="61"/>
      <c r="C21" s="53"/>
      <c r="D21" s="63"/>
      <c r="E21" s="53"/>
      <c r="F21" s="63"/>
      <c r="G21" s="53"/>
      <c r="H21" s="63"/>
      <c r="I21" s="53"/>
      <c r="J21" s="61"/>
      <c r="K21" s="53"/>
      <c r="L21" s="61"/>
      <c r="M21" s="53"/>
      <c r="N21" s="61"/>
      <c r="O21" s="53"/>
      <c r="P21" s="61"/>
      <c r="Q21" s="53"/>
      <c r="R21" s="21"/>
      <c r="S21" s="6"/>
      <c r="T21" s="77"/>
      <c r="V21" s="77"/>
      <c r="X21" s="77"/>
    </row>
    <row r="22" spans="1:25" ht="15.6" x14ac:dyDescent="0.3">
      <c r="A22" s="4" t="s">
        <v>20</v>
      </c>
      <c r="B22" s="61">
        <f>SUM(B8:B13)</f>
        <v>1274.6999999999998</v>
      </c>
      <c r="C22" s="30"/>
      <c r="D22" s="61">
        <f>SUM(D8:D13)</f>
        <v>1045</v>
      </c>
      <c r="E22" s="38">
        <f>D22/B22-1</f>
        <v>-0.18019926257158536</v>
      </c>
      <c r="F22" s="61">
        <f>SUM(F8:F13)</f>
        <v>1338.2</v>
      </c>
      <c r="G22" s="42">
        <f>F22/D22-1</f>
        <v>0.28057416267942581</v>
      </c>
      <c r="H22" s="61">
        <f>SUM(H8:H13)</f>
        <v>1396.3999999999999</v>
      </c>
      <c r="I22" s="42">
        <f>H22/F22-1</f>
        <v>4.3491256912270071E-2</v>
      </c>
      <c r="J22" s="61">
        <f>SUM(J8:J13)</f>
        <v>1444.4</v>
      </c>
      <c r="K22" s="42">
        <f>J22/H22-1</f>
        <v>3.4374104841019992E-2</v>
      </c>
      <c r="L22" s="61">
        <f>SUM(L8:L13)</f>
        <v>1427.2</v>
      </c>
      <c r="M22" s="38">
        <f>L22/J22-1</f>
        <v>-1.1908058709498737E-2</v>
      </c>
      <c r="N22" s="61">
        <f>SUM(N8:N13)</f>
        <v>1690.6</v>
      </c>
      <c r="O22" s="42">
        <f>N22/L22-1</f>
        <v>0.18455717488789225</v>
      </c>
      <c r="P22" s="61">
        <f>SUM(P8:P13)</f>
        <v>1401.1</v>
      </c>
      <c r="Q22" s="38">
        <f>P22/N22-1</f>
        <v>-0.17124097953389328</v>
      </c>
      <c r="R22" s="61">
        <f>SUM(R8:R13)</f>
        <v>1383</v>
      </c>
      <c r="S22" s="38">
        <f>R22/P22-1</f>
        <v>-1.2918421240453837E-2</v>
      </c>
      <c r="T22" s="61">
        <f>SUM(T8:T13)</f>
        <v>1737.7999999999997</v>
      </c>
      <c r="U22" s="42">
        <f>T22/R22-1</f>
        <v>0.25654374548083858</v>
      </c>
      <c r="V22" s="61">
        <f>SUM(V8:V13)</f>
        <v>2065.6000000000004</v>
      </c>
      <c r="W22" s="42">
        <f>V22/T22-1</f>
        <v>0.18862930141558332</v>
      </c>
      <c r="X22" s="61"/>
      <c r="Y22" s="42"/>
    </row>
    <row r="23" spans="1:25" ht="15.6" x14ac:dyDescent="0.3">
      <c r="A23" s="4" t="s">
        <v>21</v>
      </c>
      <c r="B23" s="61">
        <f>SUM(B14:B19)</f>
        <v>1297.5</v>
      </c>
      <c r="C23" s="30"/>
      <c r="D23" s="61">
        <f>SUM(D14:D19)</f>
        <v>1277.5</v>
      </c>
      <c r="E23" s="38">
        <f>D23/B23-1</f>
        <v>-1.5414258188824692E-2</v>
      </c>
      <c r="F23" s="61">
        <f>SUM(F14:F19)</f>
        <v>1464.8</v>
      </c>
      <c r="G23" s="42">
        <f>F23/D23-1</f>
        <v>0.14661448140900202</v>
      </c>
      <c r="H23" s="61">
        <f>SUM(H14:H19)</f>
        <v>1423.8</v>
      </c>
      <c r="I23" s="38">
        <f>H23/F23-1</f>
        <v>-2.7990169306389978E-2</v>
      </c>
      <c r="J23" s="61">
        <f>SUM(J14:J19)</f>
        <v>1441.3</v>
      </c>
      <c r="K23" s="42">
        <f>J23/H23-1</f>
        <v>1.2291052114060896E-2</v>
      </c>
      <c r="L23" s="61">
        <f>SUM(L14:L19)</f>
        <v>1534.6</v>
      </c>
      <c r="M23" s="42">
        <f>L23/J23-1</f>
        <v>6.4733226947894185E-2</v>
      </c>
      <c r="N23" s="61">
        <f>SUM(N14:N19)</f>
        <v>1236</v>
      </c>
      <c r="O23" s="38">
        <f>N23/L23-1</f>
        <v>-0.19457839176332592</v>
      </c>
      <c r="P23" s="61">
        <f>SUM(P14:P19)</f>
        <v>1398.3</v>
      </c>
      <c r="Q23" s="42">
        <f>P23/N23-1</f>
        <v>0.13131067961165055</v>
      </c>
      <c r="R23" s="61">
        <f>SUM(R14:R19)</f>
        <v>1516.9</v>
      </c>
      <c r="S23" s="42">
        <f>R23/P23-1</f>
        <v>8.4817278123435758E-2</v>
      </c>
      <c r="T23" s="61">
        <f>SUM(T14:T19)</f>
        <v>1875.4</v>
      </c>
      <c r="U23" s="42">
        <f>T23/R23-1</f>
        <v>0.23633726679411948</v>
      </c>
      <c r="V23" s="61">
        <f>SUM(V14:V19)</f>
        <v>2055.2999999999997</v>
      </c>
      <c r="W23" s="42">
        <f>V23/T23-1</f>
        <v>9.5926202410152372E-2</v>
      </c>
      <c r="X23" s="61"/>
      <c r="Y23" s="42"/>
    </row>
    <row r="24" spans="1:25" ht="15.6" x14ac:dyDescent="0.3">
      <c r="A24" s="4"/>
      <c r="B24" s="61"/>
      <c r="C24" s="53"/>
      <c r="D24" s="63"/>
      <c r="E24" s="53"/>
      <c r="F24" s="63"/>
      <c r="G24" s="53"/>
      <c r="H24" s="63"/>
      <c r="I24" s="53"/>
      <c r="J24" s="61"/>
      <c r="K24" s="53"/>
      <c r="L24" s="61"/>
      <c r="M24" s="53"/>
      <c r="N24" s="61"/>
      <c r="O24" s="53"/>
      <c r="P24" s="61"/>
      <c r="Q24" s="53"/>
      <c r="R24" s="21"/>
      <c r="S24" s="6"/>
      <c r="T24" s="77"/>
      <c r="V24" s="77"/>
      <c r="X24" s="77"/>
    </row>
    <row r="25" spans="1:25" ht="15.6" x14ac:dyDescent="0.3">
      <c r="A25" s="4" t="s">
        <v>13</v>
      </c>
      <c r="B25" s="61">
        <f>SUM(B8:B10)</f>
        <v>559.29999999999995</v>
      </c>
      <c r="C25" s="25"/>
      <c r="D25" s="61">
        <f>SUM(D8:D10)</f>
        <v>438.9</v>
      </c>
      <c r="E25" s="38">
        <f>D25/B25-1</f>
        <v>-0.21526908635794739</v>
      </c>
      <c r="F25" s="61">
        <f>SUM(F8:F10)</f>
        <v>601.1</v>
      </c>
      <c r="G25" s="35">
        <f>F25/D25-1</f>
        <v>0.36956026429710653</v>
      </c>
      <c r="H25" s="61">
        <f>SUM(H8:H10)</f>
        <v>639.6</v>
      </c>
      <c r="I25" s="35">
        <f>H25/F25-1</f>
        <v>6.4049243054400185E-2</v>
      </c>
      <c r="J25" s="61">
        <f>SUM(J8:J10)</f>
        <v>637.20000000000005</v>
      </c>
      <c r="K25" s="35">
        <f>J25/H25-1</f>
        <v>-3.7523452157598447E-3</v>
      </c>
      <c r="L25" s="61">
        <f>SUM(L8:L10)</f>
        <v>602.4</v>
      </c>
      <c r="M25" s="38">
        <f>L25/J25-1</f>
        <v>-5.4613935969868299E-2</v>
      </c>
      <c r="N25" s="61">
        <f>SUM(N8:N10)</f>
        <v>705.3</v>
      </c>
      <c r="O25" s="42">
        <f>N25/L25-1</f>
        <v>0.17081673306772904</v>
      </c>
      <c r="P25" s="61">
        <f>SUM(P8:P10)</f>
        <v>593.29999999999995</v>
      </c>
      <c r="Q25" s="38">
        <f>P25/N25-1</f>
        <v>-0.15879767474833406</v>
      </c>
      <c r="R25" s="61">
        <f>SUM(R8:R10)</f>
        <v>596.4</v>
      </c>
      <c r="S25" s="42">
        <f>R25/P25-1</f>
        <v>5.2250126411597098E-3</v>
      </c>
      <c r="T25" s="61">
        <f>SUM(T8:T10)</f>
        <v>738.6</v>
      </c>
      <c r="U25" s="42">
        <f>T25/R25-1</f>
        <v>0.2384305835010061</v>
      </c>
      <c r="V25" s="61">
        <f>SUM(V8:V10)</f>
        <v>949.80000000000007</v>
      </c>
      <c r="W25" s="42">
        <f>V25/T25-1</f>
        <v>0.28594638505280257</v>
      </c>
      <c r="X25" s="26">
        <f>SUM(X8:X10)</f>
        <v>1053.8</v>
      </c>
      <c r="Y25" s="42">
        <f>X25/V25-1</f>
        <v>0.1094967361549799</v>
      </c>
    </row>
    <row r="26" spans="1:25" ht="15.6" x14ac:dyDescent="0.3">
      <c r="A26" s="4" t="s">
        <v>14</v>
      </c>
      <c r="B26" s="61">
        <f>SUM(B11:B13)</f>
        <v>715.40000000000009</v>
      </c>
      <c r="C26" s="35"/>
      <c r="D26" s="61">
        <f>SUM(D11:D13)</f>
        <v>606.1</v>
      </c>
      <c r="E26" s="38">
        <f>D26/B26-1</f>
        <v>-0.15278166060944931</v>
      </c>
      <c r="F26" s="61">
        <f>SUM(F11:F13)</f>
        <v>737.1</v>
      </c>
      <c r="G26" s="42">
        <f>F26/D26-1</f>
        <v>0.21613595116317441</v>
      </c>
      <c r="H26" s="61">
        <f>SUM(H11:H13)</f>
        <v>756.8</v>
      </c>
      <c r="I26" s="42">
        <f>H26/F26-1</f>
        <v>2.6726360059693199E-2</v>
      </c>
      <c r="J26" s="61">
        <f>SUM(J11:J13)</f>
        <v>807.19999999999993</v>
      </c>
      <c r="K26" s="42">
        <f>J26/H26-1</f>
        <v>6.6596194503171224E-2</v>
      </c>
      <c r="L26" s="61">
        <f>SUM(L11:L13)</f>
        <v>824.8</v>
      </c>
      <c r="M26" s="42">
        <f>L26/J26-1</f>
        <v>2.1803766105054523E-2</v>
      </c>
      <c r="N26" s="61">
        <f>SUM(N11:N13)</f>
        <v>985.3</v>
      </c>
      <c r="O26" s="42">
        <f>N26/L26-1</f>
        <v>0.19459262851600378</v>
      </c>
      <c r="P26" s="61">
        <f>SUM(P11:P13)</f>
        <v>807.8</v>
      </c>
      <c r="Q26" s="38">
        <f>P26/N26-1</f>
        <v>-0.18014817821983153</v>
      </c>
      <c r="R26" s="61">
        <f>SUM(R11:R13)</f>
        <v>786.59999999999991</v>
      </c>
      <c r="S26" s="38">
        <f>R26/P26-1</f>
        <v>-2.6244119831641544E-2</v>
      </c>
      <c r="T26" s="61">
        <f>SUM(T11:T13)</f>
        <v>999.19999999999993</v>
      </c>
      <c r="U26" s="42">
        <f>T26/R26-1</f>
        <v>0.2702771421306891</v>
      </c>
      <c r="V26" s="61">
        <f>SUM(V11:V13)</f>
        <v>1115.8</v>
      </c>
      <c r="W26" s="42">
        <f>V26/T26-1</f>
        <v>0.11669335468374697</v>
      </c>
      <c r="X26" s="61"/>
      <c r="Y26" s="42"/>
    </row>
    <row r="27" spans="1:25" ht="15.6" x14ac:dyDescent="0.3">
      <c r="A27" s="4" t="s">
        <v>15</v>
      </c>
      <c r="B27" s="61">
        <f>SUM(B14:B16)</f>
        <v>650.79999999999995</v>
      </c>
      <c r="C27" s="30"/>
      <c r="D27" s="61">
        <f>SUM(D14:D16)</f>
        <v>613.69999999999993</v>
      </c>
      <c r="E27" s="38">
        <f>D27/B27-1</f>
        <v>-5.7006760909649734E-2</v>
      </c>
      <c r="F27" s="61">
        <f>SUM(F14:F16)</f>
        <v>677.6</v>
      </c>
      <c r="G27" s="42">
        <f>F27/D27-1</f>
        <v>0.10412253544076933</v>
      </c>
      <c r="H27" s="61">
        <f>SUM(H14:H16)</f>
        <v>691</v>
      </c>
      <c r="I27" s="42">
        <f>H27/F27-1</f>
        <v>1.9775678866587931E-2</v>
      </c>
      <c r="J27" s="61">
        <f>SUM(J14:J16)</f>
        <v>724.5</v>
      </c>
      <c r="K27" s="42">
        <f>J27/H27-1</f>
        <v>4.8480463096960857E-2</v>
      </c>
      <c r="L27" s="61">
        <f>SUM(L14:L16)</f>
        <v>698.2</v>
      </c>
      <c r="M27" s="38">
        <f>L27/J27-1</f>
        <v>-3.6300897170462365E-2</v>
      </c>
      <c r="N27" s="61">
        <f>SUM(N14:N16)</f>
        <v>537.5</v>
      </c>
      <c r="O27" s="38">
        <f>N27/L27-1</f>
        <v>-0.23016327699799488</v>
      </c>
      <c r="P27" s="61">
        <f>SUM(P14:P16)</f>
        <v>702.3</v>
      </c>
      <c r="Q27" s="42">
        <f>P27/N27-1</f>
        <v>0.30660465116279068</v>
      </c>
      <c r="R27" s="61">
        <f>SUM(R14:R16)</f>
        <v>708.7</v>
      </c>
      <c r="S27" s="42">
        <f>R27/P27-1</f>
        <v>9.112914708814035E-3</v>
      </c>
      <c r="T27" s="61">
        <f>SUM(T14:T16)</f>
        <v>803.1</v>
      </c>
      <c r="U27" s="42">
        <f>T27/R27-1</f>
        <v>0.13320163679977415</v>
      </c>
      <c r="V27" s="61">
        <f>SUM(V14:V16)</f>
        <v>855.09999999999991</v>
      </c>
      <c r="W27" s="42">
        <f>V27/T27-1</f>
        <v>6.4749097248163245E-2</v>
      </c>
      <c r="X27" s="61"/>
      <c r="Y27" s="42"/>
    </row>
    <row r="28" spans="1:25" ht="15.6" x14ac:dyDescent="0.3">
      <c r="A28" s="4" t="s">
        <v>16</v>
      </c>
      <c r="B28" s="61">
        <f>SUM(B17:B19)</f>
        <v>646.70000000000005</v>
      </c>
      <c r="C28" s="30"/>
      <c r="D28" s="61">
        <f>SUM(D17:D19)</f>
        <v>663.8</v>
      </c>
      <c r="E28" s="30">
        <f>D28/B28-1</f>
        <v>2.6441935982681075E-2</v>
      </c>
      <c r="F28" s="61">
        <f>SUM(F17:F19)</f>
        <v>787.2</v>
      </c>
      <c r="G28" s="30">
        <f>F28/D28-1</f>
        <v>0.18589936727930123</v>
      </c>
      <c r="H28" s="61">
        <f>SUM(H17:H19)</f>
        <v>732.8</v>
      </c>
      <c r="I28" s="38">
        <f>H28/F28-1</f>
        <v>-6.9105691056910667E-2</v>
      </c>
      <c r="J28" s="61">
        <f>SUM(J17:J19)</f>
        <v>716.80000000000007</v>
      </c>
      <c r="K28" s="38">
        <f>J28/H28-1</f>
        <v>-2.1834061135371008E-2</v>
      </c>
      <c r="L28" s="61">
        <f>SUM(L17:L19)</f>
        <v>836.4</v>
      </c>
      <c r="M28" s="42">
        <f>L28/J28-1</f>
        <v>0.16685267857142838</v>
      </c>
      <c r="N28" s="61">
        <f>SUM(N17:N19)</f>
        <v>698.5</v>
      </c>
      <c r="O28" s="38">
        <f>N28/L28-1</f>
        <v>-0.16487326637972255</v>
      </c>
      <c r="P28" s="61">
        <f>SUM(P17:P19)</f>
        <v>696</v>
      </c>
      <c r="Q28" s="42">
        <f>P28/N28-1</f>
        <v>-3.5790980672870676E-3</v>
      </c>
      <c r="R28" s="61">
        <f>SUM(R17:R19)</f>
        <v>808.19999999999993</v>
      </c>
      <c r="S28" s="42">
        <f>R28/P28-1</f>
        <v>0.16120689655172393</v>
      </c>
      <c r="T28" s="61">
        <f>SUM(T17:T19)</f>
        <v>1072.3000000000002</v>
      </c>
      <c r="U28" s="42">
        <f>T28/R28-1</f>
        <v>0.32677555060628594</v>
      </c>
      <c r="V28" s="61">
        <f>SUM(V17:V19)</f>
        <v>1200.2</v>
      </c>
      <c r="W28" s="42">
        <f>V28/T28-1</f>
        <v>0.11927632192483428</v>
      </c>
      <c r="X28" s="61"/>
      <c r="Y28" s="42"/>
    </row>
    <row r="29" spans="1:25" ht="15" x14ac:dyDescent="0.25"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</row>
    <row r="30" spans="1:25" ht="15" x14ac:dyDescent="0.25">
      <c r="B30" s="62"/>
      <c r="C30" s="62"/>
      <c r="D30" s="62"/>
      <c r="E30" s="62"/>
      <c r="F30" s="62"/>
      <c r="G30" s="62"/>
      <c r="H30" s="1"/>
      <c r="I30" s="3"/>
      <c r="J30" s="64"/>
      <c r="K30" s="2"/>
      <c r="L30" s="62"/>
      <c r="M30" s="62"/>
      <c r="N30" s="64"/>
      <c r="P30" s="64"/>
      <c r="R30" s="64"/>
      <c r="W30" s="15"/>
    </row>
    <row r="31" spans="1:25" ht="15.6" x14ac:dyDescent="0.3">
      <c r="A31" s="18" t="s">
        <v>22</v>
      </c>
      <c r="B31" s="60"/>
      <c r="C31" s="62"/>
      <c r="D31" s="60"/>
      <c r="E31" s="62"/>
      <c r="F31" s="60"/>
      <c r="G31" s="62"/>
      <c r="H31" s="60"/>
      <c r="I31" s="62"/>
      <c r="J31" s="60"/>
      <c r="K31" s="62"/>
      <c r="L31" s="64"/>
      <c r="M31" s="62"/>
      <c r="N31" s="64"/>
      <c r="O31" s="15"/>
      <c r="P31" s="64"/>
      <c r="R31" s="64"/>
    </row>
    <row r="32" spans="1:25" ht="15" x14ac:dyDescent="0.25">
      <c r="L32" s="60"/>
      <c r="N32" s="60"/>
      <c r="O32" s="64"/>
      <c r="P32" s="60"/>
    </row>
    <row r="33" spans="1:18" ht="15.6" x14ac:dyDescent="0.3">
      <c r="A33" s="6" t="s">
        <v>43</v>
      </c>
      <c r="L33" s="64"/>
      <c r="N33" s="64"/>
      <c r="P33" s="64"/>
      <c r="R33" s="70"/>
    </row>
    <row r="34" spans="1:18" x14ac:dyDescent="0.25">
      <c r="G34" s="64"/>
      <c r="L34" s="64"/>
      <c r="N34" s="64"/>
      <c r="P34" s="64"/>
    </row>
    <row r="35" spans="1:18" x14ac:dyDescent="0.25">
      <c r="G35" s="64"/>
      <c r="L35" s="64"/>
      <c r="N35" s="64"/>
      <c r="P35" s="64"/>
      <c r="R35" s="15"/>
    </row>
    <row r="36" spans="1:18" x14ac:dyDescent="0.25">
      <c r="G36" s="64"/>
      <c r="L36" s="64"/>
      <c r="N36" s="64"/>
      <c r="O36" s="64"/>
      <c r="P36" s="64"/>
    </row>
    <row r="37" spans="1:18" x14ac:dyDescent="0.25">
      <c r="L37" s="64"/>
      <c r="N37" s="64"/>
      <c r="P37" s="64"/>
      <c r="R37" s="70"/>
    </row>
  </sheetData>
  <printOptions horizontalCentered="1"/>
  <pageMargins left="0" right="0" top="0.78740157480314965" bottom="0.78740157480314965" header="0.51181102362204722" footer="0.51181102362204722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4"/>
  <sheetViews>
    <sheetView rightToLeft="1" workbookViewId="0">
      <selection activeCell="G17" sqref="G17"/>
    </sheetView>
  </sheetViews>
  <sheetFormatPr defaultRowHeight="13.2" x14ac:dyDescent="0.25"/>
  <cols>
    <col min="1" max="1" width="6.33203125" customWidth="1"/>
    <col min="2" max="2" width="21.109375" customWidth="1"/>
    <col min="3" max="3" width="22.109375" customWidth="1"/>
    <col min="4" max="4" width="21.21875" customWidth="1"/>
    <col min="5" max="5" width="13.44140625" bestFit="1" customWidth="1"/>
  </cols>
  <sheetData>
    <row r="2" spans="1:5" ht="17.399999999999999" x14ac:dyDescent="0.3">
      <c r="B2" s="88" t="s">
        <v>39</v>
      </c>
    </row>
    <row r="3" spans="1:5" ht="17.399999999999999" x14ac:dyDescent="0.3">
      <c r="B3" s="88" t="s">
        <v>45</v>
      </c>
    </row>
    <row r="5" spans="1:5" ht="17.399999999999999" x14ac:dyDescent="0.3">
      <c r="A5" s="83"/>
      <c r="B5" s="84" t="s">
        <v>35</v>
      </c>
      <c r="C5" s="84" t="s">
        <v>40</v>
      </c>
      <c r="D5" s="84" t="s">
        <v>41</v>
      </c>
      <c r="E5" s="84" t="s">
        <v>33</v>
      </c>
    </row>
    <row r="6" spans="1:5" ht="17.399999999999999" x14ac:dyDescent="0.3">
      <c r="A6" s="85"/>
      <c r="B6" s="86"/>
      <c r="C6" s="87" t="s">
        <v>0</v>
      </c>
      <c r="D6" s="87" t="s">
        <v>0</v>
      </c>
      <c r="E6" s="86"/>
    </row>
    <row r="7" spans="1:5" ht="17.399999999999999" x14ac:dyDescent="0.3">
      <c r="A7" s="80">
        <v>1</v>
      </c>
      <c r="B7" s="80" t="s">
        <v>28</v>
      </c>
      <c r="C7" s="80">
        <v>778.8</v>
      </c>
      <c r="D7" s="91">
        <v>898</v>
      </c>
      <c r="E7" s="93">
        <f>D7/C7-1</f>
        <v>0.15305598356445826</v>
      </c>
    </row>
    <row r="8" spans="1:5" ht="17.399999999999999" x14ac:dyDescent="0.3">
      <c r="A8" s="80">
        <v>2</v>
      </c>
      <c r="B8" s="80" t="s">
        <v>26</v>
      </c>
      <c r="C8" s="80">
        <v>308.60000000000002</v>
      </c>
      <c r="D8" s="91">
        <v>346</v>
      </c>
      <c r="E8" s="93">
        <f t="shared" ref="E8:E16" si="0">D8/C8-1</f>
        <v>0.12119248217757606</v>
      </c>
    </row>
    <row r="9" spans="1:5" ht="17.399999999999999" x14ac:dyDescent="0.3">
      <c r="A9" s="80">
        <v>3</v>
      </c>
      <c r="B9" s="80" t="s">
        <v>27</v>
      </c>
      <c r="C9" s="91">
        <v>331.5</v>
      </c>
      <c r="D9" s="91">
        <v>316.3</v>
      </c>
      <c r="E9" s="89">
        <f t="shared" si="0"/>
        <v>-4.5852187028657565E-2</v>
      </c>
    </row>
    <row r="10" spans="1:5" ht="17.399999999999999" x14ac:dyDescent="0.3">
      <c r="A10" s="80">
        <v>4</v>
      </c>
      <c r="B10" s="80" t="s">
        <v>29</v>
      </c>
      <c r="C10" s="91">
        <v>218.1</v>
      </c>
      <c r="D10" s="91">
        <v>263</v>
      </c>
      <c r="E10" s="93">
        <f t="shared" si="0"/>
        <v>0.20586886749197619</v>
      </c>
    </row>
    <row r="11" spans="1:5" ht="17.399999999999999" x14ac:dyDescent="0.3">
      <c r="A11" s="80">
        <v>5</v>
      </c>
      <c r="B11" s="80" t="s">
        <v>30</v>
      </c>
      <c r="C11" s="80">
        <v>198.5</v>
      </c>
      <c r="D11" s="91">
        <v>218</v>
      </c>
      <c r="E11" s="93">
        <f t="shared" si="0"/>
        <v>9.8236775818639765E-2</v>
      </c>
    </row>
    <row r="12" spans="1:5" ht="17.399999999999999" x14ac:dyDescent="0.3">
      <c r="A12" s="80">
        <v>6</v>
      </c>
      <c r="B12" s="80" t="s">
        <v>37</v>
      </c>
      <c r="C12" s="80">
        <v>97.3</v>
      </c>
      <c r="D12" s="91">
        <v>152</v>
      </c>
      <c r="E12" s="93">
        <f t="shared" si="0"/>
        <v>0.56217882836587885</v>
      </c>
    </row>
    <row r="13" spans="1:5" ht="17.399999999999999" x14ac:dyDescent="0.3">
      <c r="A13" s="80">
        <v>7</v>
      </c>
      <c r="B13" s="80" t="s">
        <v>31</v>
      </c>
      <c r="C13" s="80">
        <v>107.8</v>
      </c>
      <c r="D13" s="80">
        <v>150.6</v>
      </c>
      <c r="E13" s="93">
        <f t="shared" si="0"/>
        <v>0.39703153988868278</v>
      </c>
    </row>
    <row r="14" spans="1:5" ht="17.399999999999999" x14ac:dyDescent="0.3">
      <c r="A14" s="80">
        <v>8</v>
      </c>
      <c r="B14" s="80" t="s">
        <v>32</v>
      </c>
      <c r="C14" s="80">
        <v>146.30000000000001</v>
      </c>
      <c r="D14" s="80">
        <v>137.4</v>
      </c>
      <c r="E14" s="89">
        <f t="shared" si="0"/>
        <v>-6.0833902939166129E-2</v>
      </c>
    </row>
    <row r="15" spans="1:5" ht="17.399999999999999" x14ac:dyDescent="0.3">
      <c r="A15" s="80">
        <v>9</v>
      </c>
      <c r="B15" s="80" t="s">
        <v>38</v>
      </c>
      <c r="C15" s="91">
        <v>78</v>
      </c>
      <c r="D15" s="91">
        <v>107</v>
      </c>
      <c r="E15" s="93">
        <f t="shared" si="0"/>
        <v>0.37179487179487181</v>
      </c>
    </row>
    <row r="16" spans="1:5" ht="17.399999999999999" x14ac:dyDescent="0.3">
      <c r="A16" s="81">
        <v>10</v>
      </c>
      <c r="B16" s="81" t="s">
        <v>36</v>
      </c>
      <c r="C16" s="81">
        <v>122.5</v>
      </c>
      <c r="D16" s="92">
        <v>104.5</v>
      </c>
      <c r="E16" s="82">
        <f t="shared" si="0"/>
        <v>-0.14693877551020407</v>
      </c>
    </row>
    <row r="19" spans="1:5" ht="17.399999999999999" x14ac:dyDescent="0.3">
      <c r="A19" s="88" t="s">
        <v>49</v>
      </c>
    </row>
    <row r="20" spans="1:5" ht="17.399999999999999" x14ac:dyDescent="0.3">
      <c r="B20" s="88" t="s">
        <v>44</v>
      </c>
    </row>
    <row r="21" spans="1:5" ht="17.399999999999999" x14ac:dyDescent="0.3">
      <c r="B21" s="88"/>
    </row>
    <row r="22" spans="1:5" ht="17.399999999999999" x14ac:dyDescent="0.3">
      <c r="A22" s="83"/>
      <c r="B22" s="84" t="s">
        <v>35</v>
      </c>
      <c r="C22" s="94" t="s">
        <v>46</v>
      </c>
      <c r="D22" s="94" t="s">
        <v>47</v>
      </c>
      <c r="E22" s="84" t="s">
        <v>33</v>
      </c>
    </row>
    <row r="23" spans="1:5" ht="17.399999999999999" x14ac:dyDescent="0.3">
      <c r="A23" s="85"/>
      <c r="B23" s="86"/>
      <c r="C23" s="95" t="s">
        <v>0</v>
      </c>
      <c r="D23" s="87" t="s">
        <v>0</v>
      </c>
      <c r="E23" s="96"/>
    </row>
    <row r="24" spans="1:5" ht="17.399999999999999" x14ac:dyDescent="0.3">
      <c r="A24" s="80">
        <v>1</v>
      </c>
      <c r="B24" s="90" t="s">
        <v>28</v>
      </c>
      <c r="C24" s="90">
        <v>292.39999999999998</v>
      </c>
      <c r="D24" s="99">
        <v>287.2</v>
      </c>
      <c r="E24" s="97">
        <f>C24/D24-1</f>
        <v>1.8105849582172651E-2</v>
      </c>
    </row>
    <row r="25" spans="1:5" ht="17.399999999999999" x14ac:dyDescent="0.3">
      <c r="A25" s="80">
        <v>2</v>
      </c>
      <c r="B25" s="80" t="s">
        <v>26</v>
      </c>
      <c r="C25" s="80">
        <v>110.8</v>
      </c>
      <c r="D25" s="91">
        <v>101.6</v>
      </c>
      <c r="E25" s="93">
        <f>C25/D25-1</f>
        <v>9.0551181102362266E-2</v>
      </c>
    </row>
    <row r="26" spans="1:5" ht="17.399999999999999" x14ac:dyDescent="0.3">
      <c r="A26" s="80">
        <v>3</v>
      </c>
      <c r="B26" s="80" t="s">
        <v>29</v>
      </c>
      <c r="C26" s="80">
        <v>103.5</v>
      </c>
      <c r="D26" s="80">
        <v>94.1</v>
      </c>
      <c r="E26" s="93">
        <f>C26/D26-1</f>
        <v>9.9893730074388953E-2</v>
      </c>
    </row>
    <row r="27" spans="1:5" ht="17.399999999999999" x14ac:dyDescent="0.3">
      <c r="A27" s="80">
        <v>4</v>
      </c>
      <c r="B27" s="80" t="s">
        <v>27</v>
      </c>
      <c r="C27" s="91">
        <v>99</v>
      </c>
      <c r="D27" s="80">
        <v>110.7</v>
      </c>
      <c r="E27" s="89">
        <f>C27/D27-1</f>
        <v>-0.10569105691056913</v>
      </c>
    </row>
    <row r="28" spans="1:5" ht="17.399999999999999" x14ac:dyDescent="0.3">
      <c r="A28" s="80">
        <v>5</v>
      </c>
      <c r="B28" s="80" t="s">
        <v>37</v>
      </c>
      <c r="C28" s="91">
        <v>70.099999999999994</v>
      </c>
      <c r="D28" s="80">
        <v>71.2</v>
      </c>
      <c r="E28" s="89">
        <f>C28/D28-1</f>
        <v>-1.5449438202247312E-2</v>
      </c>
    </row>
    <row r="29" spans="1:5" ht="17.399999999999999" x14ac:dyDescent="0.3">
      <c r="A29" s="80">
        <v>6</v>
      </c>
      <c r="B29" s="80" t="s">
        <v>30</v>
      </c>
      <c r="C29" s="80">
        <v>69.400000000000006</v>
      </c>
      <c r="D29" s="80">
        <v>66.5</v>
      </c>
      <c r="E29" s="100">
        <f>C29/D29-1</f>
        <v>4.3609022556390986E-2</v>
      </c>
    </row>
    <row r="30" spans="1:5" ht="17.399999999999999" x14ac:dyDescent="0.3">
      <c r="A30" s="80">
        <v>7</v>
      </c>
      <c r="B30" s="80" t="s">
        <v>31</v>
      </c>
      <c r="C30" s="80">
        <v>58.8</v>
      </c>
      <c r="D30" s="80">
        <v>44.4</v>
      </c>
      <c r="E30" s="93">
        <f>C30/D30-1</f>
        <v>0.32432432432432434</v>
      </c>
    </row>
    <row r="31" spans="1:5" ht="17.399999999999999" x14ac:dyDescent="0.3">
      <c r="A31" s="80">
        <v>8</v>
      </c>
      <c r="B31" s="80" t="s">
        <v>36</v>
      </c>
      <c r="C31" s="80">
        <v>55.6</v>
      </c>
      <c r="D31" s="80">
        <v>35.6</v>
      </c>
      <c r="E31" s="93">
        <f>C31/D31-1</f>
        <v>0.5617977528089888</v>
      </c>
    </row>
    <row r="32" spans="1:5" ht="17.399999999999999" x14ac:dyDescent="0.3">
      <c r="A32" s="80">
        <v>9</v>
      </c>
      <c r="B32" s="80" t="s">
        <v>38</v>
      </c>
      <c r="C32" s="80">
        <v>45.7</v>
      </c>
      <c r="D32" s="80">
        <v>39.9</v>
      </c>
      <c r="E32" s="93">
        <f>C32/D32-1</f>
        <v>0.14536340852130336</v>
      </c>
    </row>
    <row r="33" spans="1:5" ht="17.399999999999999" x14ac:dyDescent="0.3">
      <c r="A33" s="80">
        <v>10</v>
      </c>
      <c r="B33" s="80" t="s">
        <v>32</v>
      </c>
      <c r="C33" s="80">
        <v>37.4</v>
      </c>
      <c r="D33" s="80">
        <v>43.7</v>
      </c>
      <c r="E33" s="89">
        <f>C33/D33-1</f>
        <v>-0.14416475972540055</v>
      </c>
    </row>
    <row r="34" spans="1:5" ht="17.399999999999999" x14ac:dyDescent="0.3">
      <c r="A34" s="81">
        <v>11</v>
      </c>
      <c r="B34" s="80" t="s">
        <v>48</v>
      </c>
      <c r="C34" s="80">
        <v>32.700000000000003</v>
      </c>
      <c r="D34" s="91">
        <v>29.2</v>
      </c>
      <c r="E34" s="93">
        <f>C34/D34-1</f>
        <v>0.11986301369863028</v>
      </c>
    </row>
  </sheetData>
  <phoneticPr fontId="0" type="noConversion"/>
  <printOptions gridLines="1" gridLinesSet="0"/>
  <pageMargins left="0.75" right="0.75" top="1" bottom="1" header="0.5" footer="0.5"/>
  <pageSetup paperSize="9" orientation="portrait" r:id="rId1"/>
  <headerFooter alignWithMargins="0">
    <oddHeader>&amp;A</oddHeader>
    <oddFooter>עמוד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עמוד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כניסות מבקרים (כולל ביקורי יום)</vt:lpstr>
      <vt:lpstr>כניסות תיירים (בלי ביקורי יום)</vt:lpstr>
      <vt:lpstr>כניסות לפי מדינות מקור</vt:lpstr>
      <vt:lpstr>גיליון16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pnina</dc:creator>
  <cp:lastModifiedBy>Pnina Ben David</cp:lastModifiedBy>
  <cp:lastPrinted>2007-04-19T13:36:08Z</cp:lastPrinted>
  <dcterms:created xsi:type="dcterms:W3CDTF">2013-10-24T07:02:49Z</dcterms:created>
  <dcterms:modified xsi:type="dcterms:W3CDTF">2019-05-14T10:09:28Z</dcterms:modified>
  <cp:contentStatus/>
</cp:coreProperties>
</file>